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hidePivotFieldList="1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chouinardisabelle/Dropbox (Professional)/MEDICS Team Folder/Research/neuroimaging - protocols/research/CDIP-PCID/Protocol/Current Protocol/"/>
    </mc:Choice>
  </mc:AlternateContent>
  <xr:revisionPtr revIDLastSave="0" documentId="13_ncr:1_{3452EB3C-D055-6C46-B64A-CBCAB2040294}" xr6:coauthVersionLast="32" xr6:coauthVersionMax="32" xr10:uidLastSave="{00000000-0000-0000-0000-000000000000}"/>
  <bookViews>
    <workbookView xWindow="0" yWindow="460" windowWidth="13720" windowHeight="15540" activeTab="2" xr2:uid="{00000000-000D-0000-FFFF-FFFF00000000}"/>
  </bookViews>
  <sheets>
    <sheet name="Feuil1" sheetId="16" state="hidden" r:id="rId1"/>
    <sheet name="Total Time" sheetId="15" r:id="rId2"/>
    <sheet name="Core - 3D-T1w" sheetId="1" r:id="rId3"/>
    <sheet name="Core - PD-T2" sheetId="9" r:id="rId4"/>
    <sheet name="Core - 2D FLAIR" sheetId="2" r:id="rId5"/>
    <sheet name="Core - T2STAR" sheetId="10" r:id="rId6"/>
    <sheet name="Core - DTI" sheetId="12" r:id="rId7"/>
    <sheet name="Core - Resting State" sheetId="13" r:id="rId8"/>
  </sheets>
  <definedNames>
    <definedName name="_xlnm.Print_Area" localSheetId="4">'Core - 2D FLAIR'!$A$1:$E$42</definedName>
    <definedName name="_xlnm.Print_Area" localSheetId="2">'Core - 3D-T1w'!$A$1:$E$42</definedName>
    <definedName name="_xlnm.Print_Area" localSheetId="6">'Core - DTI'!$A$1:$H$47</definedName>
    <definedName name="_xlnm.Print_Area" localSheetId="3">'Core - PD-T2'!$A$1:$E$42</definedName>
    <definedName name="_xlnm.Print_Area" localSheetId="7">'Core - Resting State'!$A$1:$F$43</definedName>
    <definedName name="_xlnm.Print_Area" localSheetId="5">'Core - T2STAR'!$A$1:$E$42</definedName>
  </definedNames>
  <calcPr calcId="179017" concurrentCalc="0"/>
  <pivotCaches>
    <pivotCache cacheId="1" r:id="rId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3" l="1"/>
  <c r="I43" i="12"/>
  <c r="F39" i="10"/>
  <c r="F39" i="2"/>
  <c r="F39" i="9"/>
  <c r="F39" i="1"/>
  <c r="F43" i="12"/>
  <c r="D43" i="12"/>
  <c r="C40" i="13"/>
  <c r="C39" i="10"/>
  <c r="C39" i="2"/>
  <c r="C39" i="9"/>
  <c r="C39" i="1"/>
  <c r="C43" i="12"/>
  <c r="B43" i="12"/>
  <c r="C13" i="15"/>
  <c r="B39" i="10"/>
  <c r="C12" i="15"/>
  <c r="B39" i="2"/>
  <c r="C11" i="15"/>
  <c r="B39" i="9"/>
  <c r="C10" i="15"/>
  <c r="B39" i="1"/>
  <c r="C9" i="15"/>
  <c r="D39" i="1"/>
  <c r="D9" i="15"/>
  <c r="D40" i="13"/>
  <c r="D14" i="15"/>
  <c r="E43" i="12"/>
  <c r="F46" i="12"/>
  <c r="D13" i="15"/>
  <c r="D39" i="10"/>
  <c r="D12" i="15"/>
  <c r="D39" i="2"/>
  <c r="D11" i="15"/>
  <c r="D39" i="9"/>
  <c r="D10" i="15"/>
  <c r="G43" i="12"/>
  <c r="H43" i="12"/>
  <c r="H46" i="12"/>
  <c r="E13" i="15"/>
  <c r="E39" i="9"/>
  <c r="E10" i="15"/>
  <c r="E39" i="2"/>
  <c r="E11" i="15"/>
  <c r="E39" i="1"/>
  <c r="E9" i="15"/>
  <c r="E39" i="10"/>
  <c r="E12" i="15"/>
  <c r="E40" i="13"/>
  <c r="E14" i="15"/>
  <c r="E16" i="15"/>
  <c r="B40" i="13"/>
  <c r="C14" i="15"/>
  <c r="D16" i="15"/>
  <c r="D17" i="15"/>
  <c r="C17" i="15"/>
  <c r="E17" i="15"/>
  <c r="C16" i="15"/>
</calcChain>
</file>

<file path=xl/sharedStrings.xml><?xml version="1.0" encoding="utf-8"?>
<sst xmlns="http://schemas.openxmlformats.org/spreadsheetml/2006/main" count="854" uniqueCount="204">
  <si>
    <t>PD/T2</t>
  </si>
  <si>
    <t>Vendor</t>
  </si>
  <si>
    <t>Field Strength</t>
  </si>
  <si>
    <t>3.0T</t>
  </si>
  <si>
    <t>Model</t>
  </si>
  <si>
    <t>Discovery</t>
  </si>
  <si>
    <t>version</t>
  </si>
  <si>
    <t>fMRI EPI</t>
  </si>
  <si>
    <t>Imaging Options</t>
  </si>
  <si>
    <t>Pulse Timing</t>
  </si>
  <si>
    <t>Scan Range</t>
  </si>
  <si>
    <t>Acquisition</t>
  </si>
  <si>
    <t>Orientation</t>
  </si>
  <si>
    <t>256 x 256</t>
  </si>
  <si>
    <t>64 x 64</t>
  </si>
  <si>
    <t>0.94 x 0.94 x 3</t>
  </si>
  <si>
    <t>Coil Type</t>
  </si>
  <si>
    <t>Head</t>
  </si>
  <si>
    <t>x</t>
  </si>
  <si>
    <t>Prescan Time+</t>
  </si>
  <si>
    <t>Scan Time</t>
  </si>
  <si>
    <t>Sequence Name</t>
  </si>
  <si>
    <t>2 x 2 x 2</t>
  </si>
  <si>
    <t>128 x 128</t>
  </si>
  <si>
    <t>3.5 x 3.5 x 3.5</t>
  </si>
  <si>
    <t>Resting State</t>
  </si>
  <si>
    <t>Total Time (min)</t>
  </si>
  <si>
    <t>Study</t>
  </si>
  <si>
    <t>GE</t>
  </si>
  <si>
    <t>Philips</t>
  </si>
  <si>
    <t>3D TFE</t>
  </si>
  <si>
    <t>Siemens</t>
  </si>
  <si>
    <t>-</t>
  </si>
  <si>
    <t>T2*</t>
  </si>
  <si>
    <t>GRE</t>
  </si>
  <si>
    <t>FFE</t>
  </si>
  <si>
    <t>Trio</t>
  </si>
  <si>
    <t>TSE</t>
  </si>
  <si>
    <t>FSE</t>
  </si>
  <si>
    <t>DTI</t>
  </si>
  <si>
    <t>Achieva</t>
  </si>
  <si>
    <t>3.2.3</t>
  </si>
  <si>
    <t>Channel</t>
  </si>
  <si>
    <t>Somme</t>
  </si>
  <si>
    <t>Étiquettes de colonnes</t>
  </si>
  <si>
    <t>NB sur GE</t>
  </si>
  <si>
    <t>Total NB sur GE</t>
  </si>
  <si>
    <t>Total NB sur Philips</t>
  </si>
  <si>
    <t>NB sur Philips</t>
  </si>
  <si>
    <t>Total NB sur GE2</t>
  </si>
  <si>
    <t>NB sur GE2</t>
  </si>
  <si>
    <t>3DT1</t>
  </si>
  <si>
    <t>2D FLAIR</t>
  </si>
  <si>
    <t>Acceleration factor (Parallel factor*)</t>
  </si>
  <si>
    <t>Timing</t>
  </si>
  <si>
    <t>TE (ms)</t>
  </si>
  <si>
    <t>TR (ms)</t>
  </si>
  <si>
    <t>Flip Angle (°)</t>
  </si>
  <si>
    <t>TI (ms)</t>
  </si>
  <si>
    <t>No. Slices</t>
  </si>
  <si>
    <t>Other</t>
  </si>
  <si>
    <t>Matrix size</t>
  </si>
  <si>
    <t>NEX</t>
  </si>
  <si>
    <t>Version</t>
  </si>
  <si>
    <t>Prescan Time</t>
  </si>
  <si>
    <t>EDR,Fast Filtered, "eyes open"</t>
  </si>
  <si>
    <t>Oblique axial</t>
  </si>
  <si>
    <t>Sagittal</t>
  </si>
  <si>
    <t>Total session time</t>
  </si>
  <si>
    <t>Total scan time</t>
  </si>
  <si>
    <t>Set down</t>
  </si>
  <si>
    <t>Set up</t>
  </si>
  <si>
    <t>Core protocol with resting state</t>
  </si>
  <si>
    <t>3D MP-RAGE</t>
  </si>
  <si>
    <t>Proposed CDIP</t>
  </si>
  <si>
    <t>3D FAST SPGR</t>
  </si>
  <si>
    <t>iPAT</t>
  </si>
  <si>
    <t>2D TDF</t>
  </si>
  <si>
    <t>1 x 1 x 1</t>
  </si>
  <si>
    <t>Accelerated</t>
  </si>
  <si>
    <t>10/91</t>
  </si>
  <si>
    <t>B02 +03 - DIFFUSION Mode: scan trace</t>
  </si>
  <si>
    <t>iPat</t>
  </si>
  <si>
    <t>3.2.1</t>
  </si>
  <si>
    <t>Comments:</t>
  </si>
  <si>
    <t>"eyes open", iPat</t>
  </si>
  <si>
    <t>Fast (Sense)</t>
  </si>
  <si>
    <t>224 x 224</t>
  </si>
  <si>
    <t>FOV (in-plane) (mm)</t>
  </si>
  <si>
    <t>Slice thickness (mm)</t>
  </si>
  <si>
    <t>Gap between slices (mm)</t>
  </si>
  <si>
    <t>Voxel size [L/R x A/P x I/S] (mm)</t>
  </si>
  <si>
    <t>240 x 240</t>
  </si>
  <si>
    <t>Bandwidth (Hz/Px)</t>
  </si>
  <si>
    <t>CDIP - PCID</t>
  </si>
  <si>
    <t>Sequence - DTI</t>
  </si>
  <si>
    <t>Sequence - T1w-3D</t>
  </si>
  <si>
    <t>Sequence - DUAL PD/T2</t>
  </si>
  <si>
    <t>Sequence- T2*</t>
  </si>
  <si>
    <t>Sequence - 2D FLAIR</t>
  </si>
  <si>
    <t>b-value 1</t>
  </si>
  <si>
    <t>b-value 2</t>
  </si>
  <si>
    <t>FatSat</t>
  </si>
  <si>
    <t>Diffusion</t>
  </si>
  <si>
    <t>Fat Suppression</t>
  </si>
  <si>
    <t>Number of directions</t>
  </si>
  <si>
    <t>None</t>
  </si>
  <si>
    <t>Fat Sat.</t>
  </si>
  <si>
    <t>Number of acquisitions</t>
  </si>
  <si>
    <t>Sequence - fMRI</t>
  </si>
  <si>
    <t>FFE EPI</t>
  </si>
  <si>
    <t>CLEAR, SENSE, "eyes open"</t>
  </si>
  <si>
    <t>Sense</t>
  </si>
  <si>
    <t>256 x 248</t>
  </si>
  <si>
    <t>DWI</t>
  </si>
  <si>
    <t xml:space="preserve">ASSET </t>
  </si>
  <si>
    <t>IrP - Asset</t>
  </si>
  <si>
    <r>
      <t xml:space="preserve">EDR, </t>
    </r>
    <r>
      <rPr>
        <sz val="11"/>
        <color indexed="8"/>
        <rFont val="Calibri"/>
        <family val="2"/>
      </rPr>
      <t>Asset</t>
    </r>
  </si>
  <si>
    <t xml:space="preserve">EDR, Asset, IR </t>
  </si>
  <si>
    <t>Asset</t>
  </si>
  <si>
    <t>Fat Sat</t>
  </si>
  <si>
    <t>Reconstruction</t>
  </si>
  <si>
    <t>Fold-Over direction</t>
  </si>
  <si>
    <t xml:space="preserve">240 x 240 </t>
  </si>
  <si>
    <t>RL</t>
  </si>
  <si>
    <t>Tested 11-JUN-14</t>
  </si>
  <si>
    <t>AP</t>
  </si>
  <si>
    <t>256x222</t>
  </si>
  <si>
    <t>1</t>
  </si>
  <si>
    <t>240 x 210</t>
  </si>
  <si>
    <t>0.94 x 0.95 x 3</t>
  </si>
  <si>
    <t>256x254</t>
  </si>
  <si>
    <t>(shortest) 9931</t>
  </si>
  <si>
    <t>(shortest) 100</t>
  </si>
  <si>
    <t>shortest (3.3)</t>
  </si>
  <si>
    <t>shortest (7.3)</t>
  </si>
  <si>
    <t>Tested 20-MAY-14</t>
  </si>
  <si>
    <t>256 x 254</t>
  </si>
  <si>
    <t>min (6.66)</t>
  </si>
  <si>
    <t>min full (2.932)</t>
  </si>
  <si>
    <t>Ingenia</t>
  </si>
  <si>
    <t>R5</t>
  </si>
  <si>
    <t>Please set parameter "dynamic stabilization" at : enhanced</t>
  </si>
  <si>
    <t xml:space="preserve">Set parameter "directional resolution" at : OPT 32 </t>
  </si>
  <si>
    <t xml:space="preserve">Ingenia </t>
  </si>
  <si>
    <t>Set parameter "image filter" at Weak</t>
  </si>
  <si>
    <t>Tested 23-OCT-14</t>
  </si>
  <si>
    <t>2x2x2</t>
  </si>
  <si>
    <t>13/100</t>
  </si>
  <si>
    <t>T2 images (b0) = 3. If possible, place one at the beginning, one in the middle and one at the end / Make sure there is not interpolation. To avoid an automatic interpolation of data, please set control variable (CV).  There are two ways of setting this CV, one with rhmethod = 1 or rmimsize = 128;  both of these achieve the same end result.</t>
  </si>
  <si>
    <t>Bandwidth</t>
  </si>
  <si>
    <t>31.25kHz</t>
  </si>
  <si>
    <r>
      <t>228</t>
    </r>
    <r>
      <rPr>
        <sz val="11"/>
        <color indexed="8"/>
        <rFont val="Calibri"/>
        <family val="2"/>
      </rPr>
      <t xml:space="preserve"> Hz/px</t>
    </r>
  </si>
  <si>
    <r>
      <t>240</t>
    </r>
    <r>
      <rPr>
        <sz val="11"/>
        <color indexed="8"/>
        <rFont val="Calibri"/>
        <family val="2"/>
      </rPr>
      <t xml:space="preserve"> Hz/px</t>
    </r>
  </si>
  <si>
    <t>min full (8.68) / 85</t>
  </si>
  <si>
    <t>19.23 kHz</t>
  </si>
  <si>
    <r>
      <t>181</t>
    </r>
    <r>
      <rPr>
        <sz val="11"/>
        <color indexed="8"/>
        <rFont val="Calibri"/>
        <family val="2"/>
      </rPr>
      <t xml:space="preserve"> Hz/px</t>
    </r>
  </si>
  <si>
    <t>Flip angle should be set and not left to the scanner to decide</t>
  </si>
  <si>
    <t>27.78 kHz</t>
  </si>
  <si>
    <t xml:space="preserve">Bandwidth </t>
  </si>
  <si>
    <r>
      <t>242</t>
    </r>
    <r>
      <rPr>
        <sz val="11"/>
        <color indexed="8"/>
        <rFont val="Calibri"/>
        <family val="2"/>
      </rPr>
      <t xml:space="preserve"> Hz/px</t>
    </r>
  </si>
  <si>
    <r>
      <t>222</t>
    </r>
    <r>
      <rPr>
        <sz val="11"/>
        <color indexed="8"/>
        <rFont val="Calibri"/>
        <family val="2"/>
      </rPr>
      <t xml:space="preserve"> Hz/px</t>
    </r>
  </si>
  <si>
    <r>
      <t>217</t>
    </r>
    <r>
      <rPr>
        <sz val="11"/>
        <color indexed="8"/>
        <rFont val="Calibri"/>
        <family val="2"/>
      </rPr>
      <t xml:space="preserve"> Hz/px</t>
    </r>
  </si>
  <si>
    <t>217 Hz/px</t>
  </si>
  <si>
    <r>
      <t>200</t>
    </r>
    <r>
      <rPr>
        <sz val="11"/>
        <color indexed="8"/>
        <rFont val="Calibri"/>
        <family val="2"/>
      </rPr>
      <t xml:space="preserve"> Hz/px</t>
    </r>
  </si>
  <si>
    <r>
      <t>2056</t>
    </r>
    <r>
      <rPr>
        <sz val="11"/>
        <color indexed="8"/>
        <rFont val="Calibri"/>
        <family val="2"/>
      </rPr>
      <t xml:space="preserve"> Hz/px</t>
    </r>
  </si>
  <si>
    <t>min (87.3)</t>
  </si>
  <si>
    <t>CV act_te = 20000</t>
  </si>
  <si>
    <t>8-12 (HNS)</t>
  </si>
  <si>
    <r>
      <t>Timing</t>
    </r>
    <r>
      <rPr>
        <b/>
        <sz val="11"/>
        <color indexed="8"/>
        <rFont val="Calibri"/>
        <family val="2"/>
      </rPr>
      <t xml:space="preserve"> </t>
    </r>
  </si>
  <si>
    <t>15 (Head and Neck)</t>
  </si>
  <si>
    <t>222 Hz/px</t>
  </si>
  <si>
    <t>256x256</t>
  </si>
  <si>
    <t>(shortest) 107</t>
  </si>
  <si>
    <t>(shortest) 9976</t>
  </si>
  <si>
    <t>128 x 126</t>
  </si>
  <si>
    <t>n/a</t>
  </si>
  <si>
    <t>Total 3 sequences ( 1 x DWI 30 directions + 2 x DWI 1 Direction b=0 )</t>
  </si>
  <si>
    <t>211 Hz/px</t>
  </si>
  <si>
    <t>256x224</t>
  </si>
  <si>
    <t>164 Hz/px</t>
  </si>
  <si>
    <t>Total Time:</t>
  </si>
  <si>
    <t>64 x 63</t>
  </si>
  <si>
    <t>Phase FOV 0.75</t>
  </si>
  <si>
    <t>(shortest) 65</t>
  </si>
  <si>
    <t>(shortest) 7485</t>
  </si>
  <si>
    <t>1858.5 Hz</t>
  </si>
  <si>
    <t>(shortest) 108</t>
  </si>
  <si>
    <t>(shortest) 10360</t>
  </si>
  <si>
    <t>1402.4 Hz</t>
  </si>
  <si>
    <t>DWI B0</t>
  </si>
  <si>
    <t>1789 Hz</t>
  </si>
  <si>
    <t>1868 Hz</t>
  </si>
  <si>
    <t>Prisma</t>
  </si>
  <si>
    <t>Tested 29-NOV-16</t>
  </si>
  <si>
    <t>Concatenations: 3</t>
  </si>
  <si>
    <t>2D FLAIR FS</t>
  </si>
  <si>
    <t>Concatenations:2</t>
  </si>
  <si>
    <t>10/93</t>
  </si>
  <si>
    <t>Prisms</t>
  </si>
  <si>
    <t>b0s are included in DTI sequence</t>
  </si>
  <si>
    <t>Tested 28-NOV-16</t>
  </si>
  <si>
    <t>Fat Classic</t>
  </si>
  <si>
    <t>SPIR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</si>
</sst>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C5D9F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pivotButton="1"/>
    <xf numFmtId="0" fontId="0" fillId="0" borderId="0" xfId="0" applyNumberFormat="1"/>
    <xf numFmtId="45" fontId="8" fillId="0" borderId="1" xfId="0" applyNumberFormat="1" applyFont="1" applyBorder="1" applyAlignment="1">
      <alignment horizontal="center" vertical="center" wrapText="1"/>
    </xf>
    <xf numFmtId="45" fontId="7" fillId="0" borderId="1" xfId="0" applyNumberFormat="1" applyFont="1" applyBorder="1" applyAlignment="1">
      <alignment horizontal="center" vertical="center" wrapText="1"/>
    </xf>
    <xf numFmtId="45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5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45" fontId="12" fillId="0" borderId="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5" fontId="13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5" fontId="12" fillId="0" borderId="13" xfId="0" applyNumberFormat="1" applyFont="1" applyBorder="1" applyAlignment="1">
      <alignment horizontal="center" vertical="center"/>
    </xf>
    <xf numFmtId="45" fontId="13" fillId="0" borderId="12" xfId="0" applyNumberFormat="1" applyFont="1" applyBorder="1" applyAlignment="1">
      <alignment horizontal="center" vertical="center"/>
    </xf>
    <xf numFmtId="45" fontId="16" fillId="0" borderId="0" xfId="0" applyNumberFormat="1" applyFont="1" applyFill="1" applyBorder="1" applyAlignment="1">
      <alignment horizontal="center" vertical="center"/>
    </xf>
    <xf numFmtId="45" fontId="16" fillId="0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5" fontId="8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5" fontId="11" fillId="0" borderId="1" xfId="0" applyNumberFormat="1" applyFont="1" applyFill="1" applyBorder="1" applyAlignment="1">
      <alignment horizontal="center" vertical="center" wrapText="1"/>
    </xf>
    <xf numFmtId="45" fontId="12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5" fontId="10" fillId="0" borderId="4" xfId="0" applyNumberFormat="1" applyFont="1" applyFill="1" applyBorder="1" applyAlignment="1">
      <alignment horizontal="center" vertical="center" wrapText="1"/>
    </xf>
    <xf numFmtId="45" fontId="8" fillId="0" borderId="4" xfId="0" applyNumberFormat="1" applyFont="1" applyBorder="1" applyAlignment="1">
      <alignment horizontal="center" vertical="center" wrapText="1"/>
    </xf>
    <xf numFmtId="45" fontId="10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5" borderId="4" xfId="0" applyFont="1" applyFill="1" applyBorder="1" applyAlignment="1">
      <alignment horizontal="left" vertical="center" wrapText="1"/>
    </xf>
    <xf numFmtId="0" fontId="8" fillId="0" borderId="0" xfId="0" applyFont="1" applyFill="1"/>
    <xf numFmtId="45" fontId="7" fillId="0" borderId="1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vertical="top" wrapText="1"/>
    </xf>
    <xf numFmtId="0" fontId="10" fillId="6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6" fillId="11" borderId="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11" borderId="4" xfId="0" applyFont="1" applyFill="1" applyBorder="1" applyAlignment="1">
      <alignment vertical="top" wrapText="1"/>
    </xf>
    <xf numFmtId="0" fontId="7" fillId="11" borderId="3" xfId="0" applyFont="1" applyFill="1" applyBorder="1" applyAlignment="1">
      <alignment vertical="center" wrapText="1"/>
    </xf>
    <xf numFmtId="0" fontId="7" fillId="11" borderId="14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20" fontId="8" fillId="0" borderId="1" xfId="0" applyNumberFormat="1" applyFont="1" applyFill="1" applyBorder="1"/>
    <xf numFmtId="2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15" fontId="8" fillId="0" borderId="1" xfId="0" applyNumberFormat="1" applyFont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5" fontId="10" fillId="0" borderId="1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top" wrapText="1"/>
    </xf>
    <xf numFmtId="0" fontId="1" fillId="9" borderId="0" xfId="0" applyFont="1" applyFill="1" applyBorder="1" applyAlignment="1">
      <alignment horizontal="center" vertical="top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5" fontId="8" fillId="0" borderId="15" xfId="0" applyNumberFormat="1" applyFont="1" applyBorder="1" applyAlignment="1">
      <alignment horizontal="center" vertical="center" wrapText="1"/>
    </xf>
    <xf numFmtId="15" fontId="8" fillId="0" borderId="19" xfId="0" applyNumberFormat="1" applyFont="1" applyBorder="1" applyAlignment="1">
      <alignment horizontal="center" vertical="center" wrapText="1"/>
    </xf>
    <xf numFmtId="15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</cellXfs>
  <cellStyles count="6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belle Chouinard" refreshedDate="41609.793121180555" createdVersion="4" refreshedVersion="4" minRefreshableVersion="3" recordCount="1" xr:uid="{00000000-000A-0000-FFFF-FFFF02000000}">
  <cacheSource type="worksheet">
    <worksheetSource ref="A4:D5" sheet="Core - 3D-T1w"/>
  </cacheSource>
  <cacheFields count="7">
    <cacheField name="Vendor" numFmtId="0">
      <sharedItems count="1">
        <s v="Field Strength"/>
      </sharedItems>
    </cacheField>
    <cacheField name="GE" numFmtId="0">
      <sharedItems/>
    </cacheField>
    <cacheField name="Philips" numFmtId="0">
      <sharedItems/>
    </cacheField>
    <cacheField name="Siemens" numFmtId="0">
      <sharedItems/>
    </cacheField>
    <cacheField name="GE2" numFmtId="0">
      <sharedItems/>
    </cacheField>
    <cacheField name="Philips2" numFmtId="0">
      <sharedItems/>
    </cacheField>
    <cacheField name="Siemens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s v="3.0T"/>
    <s v="3.0T"/>
    <s v="3.0T"/>
    <s v="3.0T"/>
    <s v="3.0T"/>
    <s v="3.0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G6" firstHeaderRow="1" firstDataRow="3" firstDataCol="1"/>
  <pivotFields count="7">
    <pivotField axis="axisCol" showAll="0">
      <items count="2">
        <item x="0"/>
        <item t="default"/>
      </items>
    </pivotField>
    <pivotField dataField="1" showAll="0"/>
    <pivotField dataField="1" showAll="0"/>
    <pivotField showAll="0"/>
    <pivotField dataField="1" showAll="0"/>
    <pivotField showAll="0"/>
    <pivotField showAll="0"/>
  </pivotFields>
  <rowItems count="1">
    <i/>
  </rowItems>
  <colFields count="2">
    <field x="0"/>
    <field x="-2"/>
  </colFields>
  <colItems count="6">
    <i>
      <x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NB sur GE" fld="1" subtotal="count" baseField="0" baseItem="0"/>
    <dataField name="NB sur Philips" fld="2" subtotal="count" baseField="0" baseItem="0"/>
    <dataField name="NB sur GE2" fld="4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6"/>
  <sheetViews>
    <sheetView workbookViewId="0">
      <selection activeCell="A3" sqref="A3"/>
    </sheetView>
  </sheetViews>
  <sheetFormatPr baseColWidth="10" defaultRowHeight="15" x14ac:dyDescent="0.2"/>
  <cols>
    <col min="1" max="1" width="7" customWidth="1"/>
    <col min="2" max="2" width="21.33203125" customWidth="1"/>
    <col min="3" max="3" width="11.6640625" customWidth="1"/>
    <col min="4" max="4" width="9.6640625" customWidth="1"/>
    <col min="5" max="5" width="13" customWidth="1"/>
    <col min="6" max="6" width="16" bestFit="1" customWidth="1"/>
    <col min="7" max="7" width="14" bestFit="1" customWidth="1"/>
  </cols>
  <sheetData>
    <row r="3" spans="1:7" x14ac:dyDescent="0.2">
      <c r="B3" s="18" t="s">
        <v>44</v>
      </c>
    </row>
    <row r="4" spans="1:7" x14ac:dyDescent="0.2">
      <c r="B4" t="s">
        <v>2</v>
      </c>
      <c r="E4" t="s">
        <v>46</v>
      </c>
      <c r="F4" t="s">
        <v>47</v>
      </c>
      <c r="G4" t="s">
        <v>49</v>
      </c>
    </row>
    <row r="5" spans="1:7" x14ac:dyDescent="0.2">
      <c r="B5" t="s">
        <v>45</v>
      </c>
      <c r="C5" t="s">
        <v>48</v>
      </c>
      <c r="D5" t="s">
        <v>50</v>
      </c>
    </row>
    <row r="6" spans="1:7" x14ac:dyDescent="0.2">
      <c r="A6" t="s">
        <v>43</v>
      </c>
      <c r="B6" s="19">
        <v>1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5"/>
  <sheetViews>
    <sheetView zoomScale="150" zoomScaleNormal="150" zoomScalePageLayoutView="150" workbookViewId="0">
      <selection activeCell="F15" sqref="F15"/>
    </sheetView>
  </sheetViews>
  <sheetFormatPr baseColWidth="10" defaultRowHeight="14" x14ac:dyDescent="0.2"/>
  <cols>
    <col min="1" max="1" width="14.33203125" style="23" customWidth="1"/>
    <col min="2" max="2" width="17.1640625" style="23" bestFit="1" customWidth="1"/>
    <col min="3" max="16384" width="10.83203125" style="23"/>
  </cols>
  <sheetData>
    <row r="2" spans="1:5" x14ac:dyDescent="0.2">
      <c r="A2" s="28" t="s">
        <v>72</v>
      </c>
      <c r="B2" s="26"/>
    </row>
    <row r="3" spans="1:5" x14ac:dyDescent="0.2">
      <c r="A3" s="26"/>
      <c r="B3" s="26"/>
    </row>
    <row r="6" spans="1:5" x14ac:dyDescent="0.2">
      <c r="A6" s="23" t="s">
        <v>79</v>
      </c>
      <c r="B6" s="31" t="s">
        <v>27</v>
      </c>
      <c r="C6" s="165" t="s">
        <v>74</v>
      </c>
      <c r="D6" s="166"/>
      <c r="E6" s="166"/>
    </row>
    <row r="7" spans="1:5" x14ac:dyDescent="0.2">
      <c r="B7" s="32" t="s">
        <v>1</v>
      </c>
      <c r="C7" s="38" t="s">
        <v>28</v>
      </c>
      <c r="D7" s="29" t="s">
        <v>29</v>
      </c>
      <c r="E7" s="29" t="s">
        <v>31</v>
      </c>
    </row>
    <row r="8" spans="1:5" x14ac:dyDescent="0.2">
      <c r="B8" s="34" t="s">
        <v>71</v>
      </c>
      <c r="C8" s="41">
        <v>0.50347222222222221</v>
      </c>
      <c r="D8" s="41">
        <v>0.50347222222222221</v>
      </c>
      <c r="E8" s="41">
        <v>0.50347222222222221</v>
      </c>
    </row>
    <row r="9" spans="1:5" x14ac:dyDescent="0.2">
      <c r="B9" s="33" t="s">
        <v>51</v>
      </c>
      <c r="C9" s="30">
        <f>'Core - 3D-T1w'!B39</f>
        <v>3.7268518518518523E-3</v>
      </c>
      <c r="D9" s="30">
        <f>'Core - 3D-T1w'!D39</f>
        <v>4.7106481481481478E-3</v>
      </c>
      <c r="E9" s="30">
        <f>'Core - 3D-T1w'!E39</f>
        <v>4.0624999999999993E-3</v>
      </c>
    </row>
    <row r="10" spans="1:5" x14ac:dyDescent="0.2">
      <c r="B10" s="33" t="s">
        <v>0</v>
      </c>
      <c r="C10" s="30">
        <f>'Core - PD-T2'!B39</f>
        <v>2.2337962962962962E-3</v>
      </c>
      <c r="D10" s="30">
        <f>'Core - PD-T2'!D39</f>
        <v>4.0972222222222226E-3</v>
      </c>
      <c r="E10" s="83">
        <f>'Core - PD-T2'!E39</f>
        <v>4.0162037037037033E-3</v>
      </c>
    </row>
    <row r="11" spans="1:5" x14ac:dyDescent="0.2">
      <c r="B11" s="33" t="s">
        <v>52</v>
      </c>
      <c r="C11" s="30">
        <f>'Core - 2D FLAIR'!B39</f>
        <v>3.4953703703703705E-3</v>
      </c>
      <c r="D11" s="30">
        <f>'Core - 2D FLAIR'!D39</f>
        <v>0.50326388888888896</v>
      </c>
      <c r="E11" s="83">
        <f>'Core - 2D FLAIR'!E39</f>
        <v>3.1828703703703702E-3</v>
      </c>
    </row>
    <row r="12" spans="1:5" x14ac:dyDescent="0.2">
      <c r="B12" s="33" t="s">
        <v>33</v>
      </c>
      <c r="C12" s="30">
        <f>'Core - T2STAR'!B39</f>
        <v>1.9097222222222222E-3</v>
      </c>
      <c r="D12" s="30">
        <f>'Core - T2STAR'!D39</f>
        <v>3.3333333333333335E-3</v>
      </c>
      <c r="E12" s="83">
        <f>'Core - T2STAR'!E39</f>
        <v>2.476851851851852E-3</v>
      </c>
    </row>
    <row r="13" spans="1:5" x14ac:dyDescent="0.2">
      <c r="B13" s="33" t="s">
        <v>39</v>
      </c>
      <c r="C13" s="30">
        <f>'Core - DTI'!B43</f>
        <v>3.8888888888888888E-3</v>
      </c>
      <c r="D13" s="30">
        <f>'Core - DTI'!F46</f>
        <v>0.50508101851851861</v>
      </c>
      <c r="E13" s="30">
        <f>'Core - DTI'!H46</f>
        <v>5.6249999999999998E-3</v>
      </c>
    </row>
    <row r="14" spans="1:5" x14ac:dyDescent="0.2">
      <c r="B14" s="33" t="s">
        <v>25</v>
      </c>
      <c r="C14" s="30">
        <f>'Core - Resting State'!B40</f>
        <v>7.2916666666666659E-3</v>
      </c>
      <c r="D14" s="30">
        <f>'Core - Resting State'!D40</f>
        <v>7.743055555555556E-3</v>
      </c>
      <c r="E14" s="30">
        <f>'Core - Resting State'!E40</f>
        <v>0.42443287037037036</v>
      </c>
    </row>
    <row r="15" spans="1:5" ht="15" thickBot="1" x14ac:dyDescent="0.25">
      <c r="B15" s="35" t="s">
        <v>70</v>
      </c>
      <c r="C15" s="42">
        <v>0.50173611111111105</v>
      </c>
      <c r="D15" s="42">
        <v>0.50173611111111105</v>
      </c>
      <c r="E15" s="42">
        <v>0.50173611111111105</v>
      </c>
    </row>
    <row r="16" spans="1:5" x14ac:dyDescent="0.2">
      <c r="B16" s="33" t="s">
        <v>69</v>
      </c>
      <c r="C16" s="39">
        <f>SUM(C9:C14)</f>
        <v>2.2546296296296297E-2</v>
      </c>
      <c r="D16" s="30">
        <f>SUM(D9:D14)</f>
        <v>1.0282291666666667</v>
      </c>
      <c r="E16" s="30">
        <f>SUM(E9:E14)</f>
        <v>0.4437962962962963</v>
      </c>
    </row>
    <row r="17" spans="2:5" ht="15" thickBot="1" x14ac:dyDescent="0.25">
      <c r="B17" s="36" t="s">
        <v>68</v>
      </c>
      <c r="C17" s="40">
        <f>SUM(C8:C15)</f>
        <v>1.0277546296296296</v>
      </c>
      <c r="D17" s="37">
        <f>SUM(D8:D15)</f>
        <v>2.0334375000000002</v>
      </c>
      <c r="E17" s="37">
        <f>SUM(E8:E15)</f>
        <v>1.4490046296296295</v>
      </c>
    </row>
    <row r="18" spans="2:5" ht="15" thickTop="1" x14ac:dyDescent="0.2"/>
    <row r="35" ht="14" customHeight="1" x14ac:dyDescent="0.2"/>
  </sheetData>
  <mergeCells count="1">
    <mergeCell ref="C6:E6"/>
  </mergeCells>
  <phoneticPr fontId="5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tabSelected="1" zoomScale="82" zoomScaleNormal="125" zoomScalePageLayoutView="125" workbookViewId="0">
      <selection activeCell="B40" sqref="B40"/>
    </sheetView>
  </sheetViews>
  <sheetFormatPr baseColWidth="10" defaultColWidth="30" defaultRowHeight="18" customHeight="1" x14ac:dyDescent="0.2"/>
  <cols>
    <col min="1" max="1" width="30" style="11"/>
    <col min="2" max="8" width="30" style="5"/>
    <col min="9" max="16384" width="30" style="11"/>
  </cols>
  <sheetData>
    <row r="1" spans="1:8" ht="18" customHeight="1" x14ac:dyDescent="0.2">
      <c r="A1" s="4"/>
      <c r="B1" s="12"/>
      <c r="C1" s="12"/>
      <c r="D1" s="12"/>
      <c r="E1" s="12"/>
      <c r="F1" s="12"/>
      <c r="G1" s="12"/>
      <c r="H1" s="12"/>
    </row>
    <row r="2" spans="1:8" ht="18" customHeight="1" x14ac:dyDescent="0.2">
      <c r="A2" s="168" t="s">
        <v>96</v>
      </c>
      <c r="B2" s="169"/>
      <c r="C2" s="169"/>
      <c r="D2" s="169"/>
      <c r="E2" s="169"/>
      <c r="F2" s="169"/>
      <c r="G2" s="13"/>
      <c r="H2" s="11"/>
    </row>
    <row r="3" spans="1:8" s="1" customFormat="1" ht="18" customHeight="1" x14ac:dyDescent="0.2">
      <c r="A3" s="52" t="s">
        <v>27</v>
      </c>
      <c r="B3" s="170" t="s">
        <v>94</v>
      </c>
      <c r="C3" s="171"/>
      <c r="D3" s="171"/>
      <c r="E3" s="171"/>
      <c r="F3" s="171"/>
      <c r="G3" s="14"/>
    </row>
    <row r="4" spans="1:8" ht="18" customHeight="1" x14ac:dyDescent="0.2">
      <c r="A4" s="79" t="s">
        <v>1</v>
      </c>
      <c r="B4" s="80" t="s">
        <v>28</v>
      </c>
      <c r="C4" s="72" t="s">
        <v>29</v>
      </c>
      <c r="D4" s="72" t="s">
        <v>29</v>
      </c>
      <c r="E4" s="72" t="s">
        <v>31</v>
      </c>
      <c r="F4" s="72" t="s">
        <v>31</v>
      </c>
      <c r="G4" s="11"/>
      <c r="H4" s="11"/>
    </row>
    <row r="5" spans="1:8" ht="18" customHeight="1" x14ac:dyDescent="0.2">
      <c r="A5" s="53" t="s">
        <v>2</v>
      </c>
      <c r="B5" s="2" t="s">
        <v>3</v>
      </c>
      <c r="C5" s="2" t="s">
        <v>3</v>
      </c>
      <c r="D5" s="2" t="s">
        <v>3</v>
      </c>
      <c r="E5" s="2" t="s">
        <v>3</v>
      </c>
      <c r="F5" s="2" t="s">
        <v>3</v>
      </c>
      <c r="G5" s="11"/>
      <c r="H5" s="11"/>
    </row>
    <row r="6" spans="1:8" ht="18" customHeight="1" x14ac:dyDescent="0.2">
      <c r="A6" s="53" t="s">
        <v>4</v>
      </c>
      <c r="B6" s="2" t="s">
        <v>5</v>
      </c>
      <c r="C6" s="2" t="s">
        <v>144</v>
      </c>
      <c r="D6" s="2" t="s">
        <v>40</v>
      </c>
      <c r="E6" s="2" t="s">
        <v>36</v>
      </c>
      <c r="F6" s="2" t="s">
        <v>193</v>
      </c>
      <c r="G6" s="11"/>
      <c r="H6" s="11"/>
    </row>
    <row r="7" spans="1:8" ht="18" customHeight="1" x14ac:dyDescent="0.2">
      <c r="A7" s="54" t="s">
        <v>63</v>
      </c>
      <c r="B7" s="15">
        <v>23</v>
      </c>
      <c r="C7" s="15" t="s">
        <v>141</v>
      </c>
      <c r="D7" s="15" t="s">
        <v>83</v>
      </c>
      <c r="E7" s="15">
        <v>17</v>
      </c>
      <c r="F7" s="15"/>
      <c r="G7" s="11"/>
      <c r="H7" s="11"/>
    </row>
    <row r="8" spans="1:8" ht="18" customHeight="1" x14ac:dyDescent="0.2">
      <c r="A8" s="54" t="s">
        <v>21</v>
      </c>
      <c r="B8" s="7" t="s">
        <v>75</v>
      </c>
      <c r="C8" s="7" t="s">
        <v>30</v>
      </c>
      <c r="D8" s="7" t="s">
        <v>30</v>
      </c>
      <c r="E8" s="7" t="s">
        <v>73</v>
      </c>
      <c r="F8" s="159" t="s">
        <v>73</v>
      </c>
      <c r="G8" s="11"/>
      <c r="H8" s="11"/>
    </row>
    <row r="9" spans="1:8" ht="18" customHeight="1" x14ac:dyDescent="0.2">
      <c r="A9" s="54" t="s">
        <v>8</v>
      </c>
      <c r="B9" s="7" t="s">
        <v>116</v>
      </c>
      <c r="C9" s="61" t="s">
        <v>86</v>
      </c>
      <c r="D9" s="61" t="s">
        <v>86</v>
      </c>
      <c r="E9" s="7" t="s">
        <v>82</v>
      </c>
      <c r="F9" s="159" t="s">
        <v>82</v>
      </c>
      <c r="G9" s="11"/>
      <c r="H9" s="11"/>
    </row>
    <row r="10" spans="1:8" ht="18" customHeight="1" x14ac:dyDescent="0.2">
      <c r="A10" s="103" t="s">
        <v>9</v>
      </c>
      <c r="B10" s="67"/>
      <c r="C10" s="106"/>
      <c r="D10" s="67"/>
      <c r="E10" s="68"/>
      <c r="F10" s="68"/>
      <c r="G10" s="11"/>
      <c r="H10" s="11"/>
    </row>
    <row r="11" spans="1:8" ht="18" customHeight="1" x14ac:dyDescent="0.2">
      <c r="A11" s="56" t="s">
        <v>55</v>
      </c>
      <c r="B11" s="15" t="s">
        <v>139</v>
      </c>
      <c r="C11" s="15" t="s">
        <v>134</v>
      </c>
      <c r="D11" s="15" t="s">
        <v>134</v>
      </c>
      <c r="E11" s="15">
        <v>2.98</v>
      </c>
      <c r="F11" s="15">
        <v>2.98</v>
      </c>
      <c r="G11" s="11"/>
      <c r="H11" s="11"/>
    </row>
    <row r="12" spans="1:8" ht="18" customHeight="1" x14ac:dyDescent="0.2">
      <c r="A12" s="56" t="s">
        <v>56</v>
      </c>
      <c r="B12" s="15" t="s">
        <v>138</v>
      </c>
      <c r="C12" s="15" t="s">
        <v>135</v>
      </c>
      <c r="D12" s="15" t="s">
        <v>135</v>
      </c>
      <c r="E12" s="15">
        <v>2300</v>
      </c>
      <c r="F12" s="15">
        <v>2300</v>
      </c>
      <c r="G12" s="11"/>
      <c r="H12" s="11"/>
    </row>
    <row r="13" spans="1:8" ht="18" customHeight="1" x14ac:dyDescent="0.2">
      <c r="A13" s="56" t="s">
        <v>57</v>
      </c>
      <c r="B13" s="139">
        <v>11</v>
      </c>
      <c r="C13" s="44">
        <v>9</v>
      </c>
      <c r="D13" s="44">
        <v>9</v>
      </c>
      <c r="E13" s="15">
        <v>9</v>
      </c>
      <c r="F13" s="15">
        <v>9</v>
      </c>
      <c r="G13" s="11"/>
      <c r="H13" s="11"/>
    </row>
    <row r="14" spans="1:8" ht="18" customHeight="1" x14ac:dyDescent="0.2">
      <c r="A14" s="56" t="s">
        <v>58</v>
      </c>
      <c r="B14" s="44">
        <v>400</v>
      </c>
      <c r="C14" s="44">
        <v>945</v>
      </c>
      <c r="D14" s="44">
        <v>945</v>
      </c>
      <c r="E14" s="15">
        <v>900</v>
      </c>
      <c r="F14" s="15">
        <v>900</v>
      </c>
      <c r="G14" s="11"/>
      <c r="H14" s="11"/>
    </row>
    <row r="15" spans="1:8" ht="18" customHeight="1" x14ac:dyDescent="0.2">
      <c r="A15" s="103" t="s">
        <v>10</v>
      </c>
      <c r="B15" s="67"/>
      <c r="C15" s="106"/>
      <c r="D15" s="67"/>
      <c r="E15" s="68"/>
      <c r="F15" s="68"/>
      <c r="G15" s="11"/>
      <c r="H15" s="11"/>
    </row>
    <row r="16" spans="1:8" ht="18" customHeight="1" x14ac:dyDescent="0.2">
      <c r="A16" s="56" t="s">
        <v>88</v>
      </c>
      <c r="B16" s="15" t="s">
        <v>13</v>
      </c>
      <c r="C16" s="15" t="s">
        <v>113</v>
      </c>
      <c r="D16" s="15" t="s">
        <v>113</v>
      </c>
      <c r="E16" s="15" t="s">
        <v>13</v>
      </c>
      <c r="F16" s="15" t="s">
        <v>13</v>
      </c>
      <c r="G16" s="11"/>
      <c r="H16" s="11"/>
    </row>
    <row r="17" spans="1:8" ht="18" customHeight="1" x14ac:dyDescent="0.2">
      <c r="A17" s="56" t="s">
        <v>89</v>
      </c>
      <c r="B17" s="15">
        <v>1</v>
      </c>
      <c r="C17" s="15">
        <v>1</v>
      </c>
      <c r="D17" s="15">
        <v>1</v>
      </c>
      <c r="E17" s="15">
        <v>1</v>
      </c>
      <c r="F17" s="15">
        <v>1</v>
      </c>
      <c r="G17" s="11"/>
      <c r="H17" s="11"/>
    </row>
    <row r="18" spans="1:8" ht="18" customHeight="1" x14ac:dyDescent="0.2">
      <c r="A18" s="56" t="s">
        <v>90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1"/>
      <c r="H18" s="11"/>
    </row>
    <row r="19" spans="1:8" ht="18" customHeight="1" x14ac:dyDescent="0.2">
      <c r="A19" s="56" t="s">
        <v>59</v>
      </c>
      <c r="B19" s="7">
        <v>180</v>
      </c>
      <c r="C19" s="7">
        <v>180</v>
      </c>
      <c r="D19" s="7">
        <v>180</v>
      </c>
      <c r="E19" s="15">
        <v>192</v>
      </c>
      <c r="F19" s="15">
        <v>192</v>
      </c>
      <c r="G19" s="11"/>
      <c r="H19" s="11"/>
    </row>
    <row r="20" spans="1:8" ht="18" customHeight="1" x14ac:dyDescent="0.2">
      <c r="A20" s="114" t="s">
        <v>11</v>
      </c>
      <c r="B20" s="67"/>
      <c r="C20" s="106"/>
      <c r="D20" s="67"/>
      <c r="E20" s="68"/>
      <c r="F20" s="68"/>
      <c r="G20" s="11"/>
      <c r="H20" s="11"/>
    </row>
    <row r="21" spans="1:8" ht="18" customHeight="1" x14ac:dyDescent="0.2">
      <c r="A21" s="56" t="s">
        <v>12</v>
      </c>
      <c r="B21" s="15" t="s">
        <v>67</v>
      </c>
      <c r="C21" s="15" t="s">
        <v>67</v>
      </c>
      <c r="D21" s="15" t="s">
        <v>67</v>
      </c>
      <c r="E21" s="15" t="s">
        <v>67</v>
      </c>
      <c r="F21" s="15" t="s">
        <v>67</v>
      </c>
      <c r="G21" s="11"/>
      <c r="H21" s="11"/>
    </row>
    <row r="22" spans="1:8" ht="18" customHeight="1" x14ac:dyDescent="0.2">
      <c r="A22" s="56" t="s">
        <v>61</v>
      </c>
      <c r="B22" s="43" t="s">
        <v>13</v>
      </c>
      <c r="C22" s="43" t="s">
        <v>113</v>
      </c>
      <c r="D22" s="43" t="s">
        <v>113</v>
      </c>
      <c r="E22" s="43" t="s">
        <v>13</v>
      </c>
      <c r="F22" s="43" t="s">
        <v>13</v>
      </c>
      <c r="G22" s="11"/>
      <c r="H22" s="11"/>
    </row>
    <row r="23" spans="1:8" ht="18" customHeight="1" x14ac:dyDescent="0.2">
      <c r="A23" s="56" t="s">
        <v>91</v>
      </c>
      <c r="B23" s="15" t="s">
        <v>78</v>
      </c>
      <c r="C23" s="15" t="s">
        <v>78</v>
      </c>
      <c r="D23" s="15" t="s">
        <v>78</v>
      </c>
      <c r="E23" s="15" t="s">
        <v>78</v>
      </c>
      <c r="F23" s="15" t="s">
        <v>78</v>
      </c>
      <c r="G23" s="11"/>
      <c r="H23" s="11"/>
    </row>
    <row r="24" spans="1:8" ht="18" customHeight="1" x14ac:dyDescent="0.2">
      <c r="A24" s="56" t="s">
        <v>62</v>
      </c>
      <c r="B24" s="7">
        <v>1</v>
      </c>
      <c r="C24" s="7">
        <v>1</v>
      </c>
      <c r="D24" s="7">
        <v>1</v>
      </c>
      <c r="E24" s="7">
        <v>1</v>
      </c>
      <c r="F24" s="159">
        <v>1</v>
      </c>
      <c r="G24" s="11"/>
      <c r="H24" s="11"/>
    </row>
    <row r="25" spans="1:8" ht="18" customHeight="1" x14ac:dyDescent="0.2">
      <c r="A25" s="56" t="s">
        <v>53</v>
      </c>
      <c r="B25" s="15">
        <v>2</v>
      </c>
      <c r="C25" s="7">
        <v>2</v>
      </c>
      <c r="D25" s="7">
        <v>2</v>
      </c>
      <c r="E25" s="15">
        <v>2</v>
      </c>
      <c r="F25" s="15">
        <v>2</v>
      </c>
      <c r="G25" s="11"/>
      <c r="H25" s="11"/>
    </row>
    <row r="26" spans="1:8" s="6" customFormat="1" ht="18" customHeight="1" x14ac:dyDescent="0.2">
      <c r="A26" s="99" t="s">
        <v>122</v>
      </c>
      <c r="B26" s="15" t="s">
        <v>126</v>
      </c>
      <c r="C26" s="15" t="s">
        <v>126</v>
      </c>
      <c r="D26" s="15" t="s">
        <v>126</v>
      </c>
      <c r="E26" s="15" t="s">
        <v>126</v>
      </c>
      <c r="F26" s="15" t="s">
        <v>126</v>
      </c>
    </row>
    <row r="27" spans="1:8" s="6" customFormat="1" ht="18" customHeight="1" x14ac:dyDescent="0.2">
      <c r="A27" s="114" t="s">
        <v>121</v>
      </c>
      <c r="B27" s="67"/>
      <c r="C27" s="106"/>
      <c r="D27" s="67"/>
      <c r="E27" s="68"/>
      <c r="F27" s="68"/>
    </row>
    <row r="28" spans="1:8" s="6" customFormat="1" ht="18" customHeight="1" x14ac:dyDescent="0.2">
      <c r="A28" s="85" t="s">
        <v>61</v>
      </c>
      <c r="B28" s="15">
        <v>256</v>
      </c>
      <c r="C28" s="15">
        <v>256</v>
      </c>
      <c r="D28" s="15">
        <v>256</v>
      </c>
      <c r="E28" s="24">
        <v>256</v>
      </c>
      <c r="F28" s="24">
        <v>256</v>
      </c>
    </row>
    <row r="29" spans="1:8" s="6" customFormat="1" ht="18" customHeight="1" x14ac:dyDescent="0.2">
      <c r="A29" s="85" t="s">
        <v>91</v>
      </c>
      <c r="B29" s="15" t="s">
        <v>78</v>
      </c>
      <c r="C29" s="15" t="s">
        <v>78</v>
      </c>
      <c r="D29" s="15" t="s">
        <v>78</v>
      </c>
      <c r="E29" s="15" t="s">
        <v>78</v>
      </c>
      <c r="F29" s="15" t="s">
        <v>78</v>
      </c>
    </row>
    <row r="30" spans="1:8" ht="18" customHeight="1" x14ac:dyDescent="0.2">
      <c r="A30" s="136" t="s">
        <v>60</v>
      </c>
      <c r="B30" s="137"/>
      <c r="C30" s="137"/>
      <c r="D30" s="137"/>
      <c r="E30" s="138"/>
      <c r="F30" s="138"/>
      <c r="G30" s="11"/>
      <c r="H30" s="11"/>
    </row>
    <row r="31" spans="1:8" ht="18" customHeight="1" x14ac:dyDescent="0.2">
      <c r="A31" s="88" t="s">
        <v>104</v>
      </c>
      <c r="B31" s="7" t="s">
        <v>106</v>
      </c>
      <c r="C31" s="7" t="s">
        <v>106</v>
      </c>
      <c r="D31" s="7" t="s">
        <v>106</v>
      </c>
      <c r="E31" s="87" t="s">
        <v>106</v>
      </c>
      <c r="F31" s="87" t="s">
        <v>106</v>
      </c>
      <c r="G31" s="11"/>
      <c r="H31" s="11"/>
    </row>
    <row r="32" spans="1:8" ht="18" customHeight="1" x14ac:dyDescent="0.2">
      <c r="A32" s="56" t="s">
        <v>150</v>
      </c>
      <c r="B32" s="7" t="s">
        <v>151</v>
      </c>
      <c r="C32" s="7" t="s">
        <v>152</v>
      </c>
      <c r="D32" s="7" t="s">
        <v>152</v>
      </c>
      <c r="E32" s="15" t="s">
        <v>153</v>
      </c>
      <c r="F32" s="15" t="s">
        <v>153</v>
      </c>
      <c r="G32" s="11"/>
      <c r="H32" s="11"/>
    </row>
    <row r="33" spans="1:8" ht="18" customHeight="1" x14ac:dyDescent="0.2">
      <c r="A33" s="65" t="s">
        <v>16</v>
      </c>
      <c r="B33" s="66"/>
      <c r="C33" s="67"/>
      <c r="D33" s="67"/>
      <c r="E33" s="68"/>
      <c r="F33" s="68"/>
      <c r="G33" s="11"/>
      <c r="H33" s="11"/>
    </row>
    <row r="34" spans="1:8" ht="18" customHeight="1" x14ac:dyDescent="0.2">
      <c r="A34" s="56" t="s">
        <v>17</v>
      </c>
      <c r="B34" s="7" t="s">
        <v>18</v>
      </c>
      <c r="C34" s="7" t="s">
        <v>18</v>
      </c>
      <c r="D34" s="7" t="s">
        <v>18</v>
      </c>
      <c r="E34" s="7" t="s">
        <v>18</v>
      </c>
      <c r="F34" s="159" t="s">
        <v>18</v>
      </c>
      <c r="G34" s="11"/>
      <c r="H34" s="11"/>
    </row>
    <row r="35" spans="1:8" ht="18" customHeight="1" x14ac:dyDescent="0.2">
      <c r="A35" s="56" t="s">
        <v>42</v>
      </c>
      <c r="B35" s="43" t="s">
        <v>168</v>
      </c>
      <c r="C35" s="15" t="s">
        <v>170</v>
      </c>
      <c r="D35" s="15">
        <v>8</v>
      </c>
      <c r="E35" s="15">
        <v>12</v>
      </c>
      <c r="F35" s="15">
        <v>20</v>
      </c>
      <c r="G35" s="11"/>
      <c r="H35" s="11"/>
    </row>
    <row r="36" spans="1:8" ht="18" customHeight="1" x14ac:dyDescent="0.2">
      <c r="A36" s="172" t="s">
        <v>169</v>
      </c>
      <c r="B36" s="173"/>
      <c r="C36" s="173"/>
      <c r="D36" s="173"/>
      <c r="E36" s="173"/>
      <c r="F36" s="173"/>
      <c r="G36" s="11"/>
      <c r="H36" s="11"/>
    </row>
    <row r="37" spans="1:8" ht="18" customHeight="1" x14ac:dyDescent="0.2">
      <c r="A37" s="54" t="s">
        <v>19</v>
      </c>
      <c r="B37" s="20">
        <v>3.4722222222222224E-4</v>
      </c>
      <c r="C37" s="20">
        <v>3.4722222222222224E-4</v>
      </c>
      <c r="D37" s="20">
        <v>3.4722222222222224E-4</v>
      </c>
      <c r="E37" s="20">
        <v>3.4722222222222224E-4</v>
      </c>
      <c r="F37" s="20">
        <v>3.4722222222222224E-4</v>
      </c>
      <c r="G37" s="11"/>
      <c r="H37" s="11"/>
    </row>
    <row r="38" spans="1:8" ht="18" customHeight="1" x14ac:dyDescent="0.2">
      <c r="A38" s="54" t="s">
        <v>20</v>
      </c>
      <c r="B38" s="20">
        <v>3.37962962962963E-3</v>
      </c>
      <c r="C38" s="20">
        <v>4.3981481481481484E-3</v>
      </c>
      <c r="D38" s="20">
        <v>4.363425925925926E-3</v>
      </c>
      <c r="E38" s="45">
        <v>3.7152777777777774E-3</v>
      </c>
      <c r="F38" s="45">
        <v>3.7152777777777774E-3</v>
      </c>
      <c r="H38" s="11"/>
    </row>
    <row r="39" spans="1:8" ht="18" customHeight="1" x14ac:dyDescent="0.2">
      <c r="A39" s="54" t="s">
        <v>26</v>
      </c>
      <c r="B39" s="20">
        <f>B38+B37</f>
        <v>3.7268518518518523E-3</v>
      </c>
      <c r="C39" s="20">
        <f>C38+C37</f>
        <v>4.7453703703703703E-3</v>
      </c>
      <c r="D39" s="20">
        <f>D38+D37</f>
        <v>4.7106481481481478E-3</v>
      </c>
      <c r="E39" s="20">
        <f>E38+E37</f>
        <v>4.0624999999999993E-3</v>
      </c>
      <c r="F39" s="20">
        <f>F38+F37</f>
        <v>4.0624999999999993E-3</v>
      </c>
    </row>
    <row r="40" spans="1:8" ht="18" customHeight="1" x14ac:dyDescent="0.2">
      <c r="A40" s="167" t="s">
        <v>84</v>
      </c>
      <c r="B40" s="101" t="s">
        <v>201</v>
      </c>
      <c r="C40" s="7" t="s">
        <v>146</v>
      </c>
      <c r="D40" s="7" t="s">
        <v>125</v>
      </c>
      <c r="E40" s="7" t="s">
        <v>136</v>
      </c>
      <c r="F40" s="159" t="s">
        <v>194</v>
      </c>
    </row>
    <row r="41" spans="1:8" ht="18" customHeight="1" x14ac:dyDescent="0.2">
      <c r="A41" s="167"/>
      <c r="B41" s="7"/>
      <c r="C41" s="7"/>
      <c r="D41" s="7"/>
      <c r="E41" s="143"/>
      <c r="F41" s="143"/>
    </row>
  </sheetData>
  <mergeCells count="4">
    <mergeCell ref="A40:A41"/>
    <mergeCell ref="A2:F2"/>
    <mergeCell ref="B3:F3"/>
    <mergeCell ref="A36:F36"/>
  </mergeCells>
  <phoneticPr fontId="5" type="noConversion"/>
  <pageMargins left="0.7" right="0.7" top="0.75" bottom="0.75" header="0.3" footer="0.3"/>
  <pageSetup scale="5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1"/>
  <sheetViews>
    <sheetView topLeftCell="A9" workbookViewId="0">
      <selection activeCell="B40" sqref="B40"/>
    </sheetView>
  </sheetViews>
  <sheetFormatPr baseColWidth="10" defaultColWidth="18.83203125" defaultRowHeight="18" customHeight="1" x14ac:dyDescent="0.2"/>
  <cols>
    <col min="1" max="2" width="30" style="6" customWidth="1"/>
    <col min="3" max="3" width="30" style="104" customWidth="1"/>
    <col min="4" max="6" width="30" style="6" customWidth="1"/>
    <col min="7" max="16384" width="18.83203125" style="6"/>
  </cols>
  <sheetData>
    <row r="1" spans="1:6" ht="18" customHeight="1" x14ac:dyDescent="0.2">
      <c r="A1" s="4"/>
    </row>
    <row r="2" spans="1:6" ht="18" customHeight="1" x14ac:dyDescent="0.2">
      <c r="A2" s="168" t="s">
        <v>97</v>
      </c>
      <c r="B2" s="169"/>
      <c r="C2" s="169"/>
      <c r="D2" s="169"/>
      <c r="E2" s="169"/>
      <c r="F2" s="169"/>
    </row>
    <row r="3" spans="1:6" ht="18" customHeight="1" x14ac:dyDescent="0.2">
      <c r="A3" s="52" t="s">
        <v>27</v>
      </c>
      <c r="B3" s="170" t="s">
        <v>94</v>
      </c>
      <c r="C3" s="171"/>
      <c r="D3" s="171"/>
      <c r="E3" s="171"/>
      <c r="F3" s="171"/>
    </row>
    <row r="4" spans="1:6" ht="18" customHeight="1" x14ac:dyDescent="0.2">
      <c r="A4" s="53" t="s">
        <v>1</v>
      </c>
      <c r="B4" s="48" t="s">
        <v>28</v>
      </c>
      <c r="C4" s="2" t="s">
        <v>29</v>
      </c>
      <c r="D4" s="3" t="s">
        <v>29</v>
      </c>
      <c r="E4" s="3" t="s">
        <v>31</v>
      </c>
      <c r="F4" s="3" t="s">
        <v>31</v>
      </c>
    </row>
    <row r="5" spans="1:6" ht="18" customHeight="1" x14ac:dyDescent="0.2">
      <c r="A5" s="53" t="s">
        <v>2</v>
      </c>
      <c r="B5" s="3" t="s">
        <v>3</v>
      </c>
      <c r="C5" s="2" t="s">
        <v>3</v>
      </c>
      <c r="D5" s="3" t="s">
        <v>3</v>
      </c>
      <c r="E5" s="3" t="s">
        <v>3</v>
      </c>
      <c r="F5" s="3" t="s">
        <v>3</v>
      </c>
    </row>
    <row r="6" spans="1:6" ht="18" customHeight="1" x14ac:dyDescent="0.2">
      <c r="A6" s="53" t="s">
        <v>4</v>
      </c>
      <c r="B6" s="3" t="s">
        <v>5</v>
      </c>
      <c r="C6" s="2" t="s">
        <v>140</v>
      </c>
      <c r="D6" s="3" t="s">
        <v>40</v>
      </c>
      <c r="E6" s="3" t="s">
        <v>36</v>
      </c>
      <c r="F6" s="3" t="s">
        <v>193</v>
      </c>
    </row>
    <row r="7" spans="1:6" ht="18" customHeight="1" x14ac:dyDescent="0.2">
      <c r="A7" s="54" t="s">
        <v>63</v>
      </c>
      <c r="B7" s="7">
        <v>23</v>
      </c>
      <c r="C7" s="15" t="s">
        <v>141</v>
      </c>
      <c r="D7" s="7" t="s">
        <v>83</v>
      </c>
      <c r="E7" s="7">
        <v>16</v>
      </c>
      <c r="F7" s="159"/>
    </row>
    <row r="8" spans="1:6" ht="18" customHeight="1" x14ac:dyDescent="0.2">
      <c r="A8" s="54" t="s">
        <v>21</v>
      </c>
      <c r="B8" s="8" t="s">
        <v>38</v>
      </c>
      <c r="C8" s="24" t="s">
        <v>37</v>
      </c>
      <c r="D8" s="8" t="s">
        <v>37</v>
      </c>
      <c r="E8" s="8" t="s">
        <v>37</v>
      </c>
      <c r="F8" s="8" t="s">
        <v>37</v>
      </c>
    </row>
    <row r="9" spans="1:6" ht="18" customHeight="1" x14ac:dyDescent="0.2">
      <c r="A9" s="69" t="s">
        <v>8</v>
      </c>
      <c r="B9" s="61" t="s">
        <v>117</v>
      </c>
      <c r="C9" s="70" t="s">
        <v>112</v>
      </c>
      <c r="D9" s="61" t="s">
        <v>112</v>
      </c>
      <c r="E9" s="115" t="s">
        <v>76</v>
      </c>
      <c r="F9" s="115" t="s">
        <v>76</v>
      </c>
    </row>
    <row r="10" spans="1:6" ht="18" customHeight="1" x14ac:dyDescent="0.2">
      <c r="A10" s="103" t="s">
        <v>9</v>
      </c>
      <c r="B10" s="67"/>
      <c r="C10" s="106"/>
      <c r="D10" s="67"/>
      <c r="E10" s="68"/>
      <c r="F10" s="68"/>
    </row>
    <row r="11" spans="1:6" ht="18" customHeight="1" x14ac:dyDescent="0.2">
      <c r="A11" s="62" t="s">
        <v>55</v>
      </c>
      <c r="B11" s="71" t="s">
        <v>154</v>
      </c>
      <c r="C11" s="71" t="s">
        <v>148</v>
      </c>
      <c r="D11" s="71" t="s">
        <v>148</v>
      </c>
      <c r="E11" s="71" t="s">
        <v>80</v>
      </c>
      <c r="F11" s="71" t="s">
        <v>198</v>
      </c>
    </row>
    <row r="12" spans="1:6" ht="18" customHeight="1" x14ac:dyDescent="0.2">
      <c r="A12" s="56" t="s">
        <v>56</v>
      </c>
      <c r="B12" s="15">
        <v>3000</v>
      </c>
      <c r="C12" s="15">
        <v>3000</v>
      </c>
      <c r="D12" s="15">
        <v>3000</v>
      </c>
      <c r="E12" s="24">
        <v>3000</v>
      </c>
      <c r="F12" s="24">
        <v>3000</v>
      </c>
    </row>
    <row r="13" spans="1:6" ht="18" customHeight="1" x14ac:dyDescent="0.2">
      <c r="A13" s="56" t="s">
        <v>57</v>
      </c>
      <c r="B13" s="15">
        <v>125</v>
      </c>
      <c r="C13" s="24">
        <v>90</v>
      </c>
      <c r="D13" s="24">
        <v>90</v>
      </c>
      <c r="E13" s="15">
        <v>165</v>
      </c>
      <c r="F13" s="15">
        <v>165</v>
      </c>
    </row>
    <row r="14" spans="1:6" ht="18" customHeight="1" x14ac:dyDescent="0.2">
      <c r="A14" s="56" t="s">
        <v>58</v>
      </c>
      <c r="B14" s="7" t="s">
        <v>32</v>
      </c>
      <c r="C14" s="24" t="s">
        <v>32</v>
      </c>
      <c r="D14" s="8" t="s">
        <v>32</v>
      </c>
      <c r="E14" s="24" t="s">
        <v>32</v>
      </c>
      <c r="F14" s="24" t="s">
        <v>32</v>
      </c>
    </row>
    <row r="15" spans="1:6" ht="18" customHeight="1" x14ac:dyDescent="0.2">
      <c r="A15" s="103" t="s">
        <v>10</v>
      </c>
      <c r="B15" s="67"/>
      <c r="C15" s="106"/>
      <c r="D15" s="67"/>
      <c r="E15" s="68"/>
      <c r="F15" s="68"/>
    </row>
    <row r="16" spans="1:6" ht="18" customHeight="1" x14ac:dyDescent="0.2">
      <c r="A16" s="84" t="s">
        <v>88</v>
      </c>
      <c r="B16" s="7" t="s">
        <v>92</v>
      </c>
      <c r="C16" s="15" t="s">
        <v>92</v>
      </c>
      <c r="D16" s="15" t="s">
        <v>92</v>
      </c>
      <c r="E16" s="7" t="s">
        <v>92</v>
      </c>
      <c r="F16" s="159" t="s">
        <v>92</v>
      </c>
    </row>
    <row r="17" spans="1:6" ht="18" customHeight="1" x14ac:dyDescent="0.2">
      <c r="A17" s="85" t="s">
        <v>89</v>
      </c>
      <c r="B17" s="7">
        <v>3</v>
      </c>
      <c r="C17" s="15">
        <v>3</v>
      </c>
      <c r="D17" s="7">
        <v>3</v>
      </c>
      <c r="E17" s="7">
        <v>3</v>
      </c>
      <c r="F17" s="159">
        <v>3</v>
      </c>
    </row>
    <row r="18" spans="1:6" ht="18" customHeight="1" x14ac:dyDescent="0.2">
      <c r="A18" s="85" t="s">
        <v>90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18" customHeight="1" x14ac:dyDescent="0.2">
      <c r="A19" s="107" t="s">
        <v>59</v>
      </c>
      <c r="B19" s="61">
        <v>48</v>
      </c>
      <c r="C19" s="70">
        <v>48</v>
      </c>
      <c r="D19" s="61">
        <v>48</v>
      </c>
      <c r="E19" s="61">
        <v>48</v>
      </c>
      <c r="F19" s="160">
        <v>48</v>
      </c>
    </row>
    <row r="20" spans="1:6" ht="18" customHeight="1" x14ac:dyDescent="0.2">
      <c r="A20" s="114" t="s">
        <v>11</v>
      </c>
      <c r="B20" s="67"/>
      <c r="C20" s="106"/>
      <c r="D20" s="67"/>
      <c r="E20" s="68"/>
      <c r="F20" s="68"/>
    </row>
    <row r="21" spans="1:6" ht="18" customHeight="1" x14ac:dyDescent="0.2">
      <c r="A21" s="85" t="s">
        <v>12</v>
      </c>
      <c r="B21" s="63" t="s">
        <v>66</v>
      </c>
      <c r="C21" s="71" t="s">
        <v>66</v>
      </c>
      <c r="D21" s="63" t="s">
        <v>66</v>
      </c>
      <c r="E21" s="71" t="s">
        <v>66</v>
      </c>
      <c r="F21" s="71" t="s">
        <v>66</v>
      </c>
    </row>
    <row r="22" spans="1:6" ht="18" customHeight="1" x14ac:dyDescent="0.2">
      <c r="A22" s="85" t="s">
        <v>61</v>
      </c>
      <c r="B22" s="15" t="s">
        <v>13</v>
      </c>
      <c r="C22" s="15" t="s">
        <v>137</v>
      </c>
      <c r="D22" s="15" t="s">
        <v>137</v>
      </c>
      <c r="E22" s="24" t="s">
        <v>13</v>
      </c>
      <c r="F22" s="24" t="s">
        <v>13</v>
      </c>
    </row>
    <row r="23" spans="1:6" ht="18" customHeight="1" x14ac:dyDescent="0.2">
      <c r="A23" s="85" t="s">
        <v>91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</row>
    <row r="24" spans="1:6" ht="18" customHeight="1" x14ac:dyDescent="0.2">
      <c r="A24" s="56" t="s">
        <v>62</v>
      </c>
      <c r="B24" s="7">
        <v>1</v>
      </c>
      <c r="C24" s="15">
        <v>1</v>
      </c>
      <c r="D24" s="7">
        <v>1</v>
      </c>
      <c r="E24" s="15">
        <v>1</v>
      </c>
      <c r="F24" s="15">
        <v>1</v>
      </c>
    </row>
    <row r="25" spans="1:6" ht="18" customHeight="1" x14ac:dyDescent="0.2">
      <c r="A25" s="56" t="s">
        <v>53</v>
      </c>
      <c r="B25" s="7">
        <v>2</v>
      </c>
      <c r="C25" s="15">
        <v>1.7</v>
      </c>
      <c r="D25" s="7">
        <v>2</v>
      </c>
      <c r="E25" s="15">
        <v>2</v>
      </c>
      <c r="F25" s="15">
        <v>2</v>
      </c>
    </row>
    <row r="26" spans="1:6" ht="18" customHeight="1" x14ac:dyDescent="0.2">
      <c r="A26" s="113" t="s">
        <v>122</v>
      </c>
      <c r="B26" s="61" t="s">
        <v>124</v>
      </c>
      <c r="C26" s="70" t="s">
        <v>124</v>
      </c>
      <c r="D26" s="61" t="s">
        <v>124</v>
      </c>
      <c r="E26" s="61" t="s">
        <v>124</v>
      </c>
      <c r="F26" s="160" t="s">
        <v>124</v>
      </c>
    </row>
    <row r="27" spans="1:6" ht="18" customHeight="1" x14ac:dyDescent="0.2">
      <c r="A27" s="114" t="s">
        <v>121</v>
      </c>
      <c r="B27" s="67"/>
      <c r="C27" s="106"/>
      <c r="D27" s="67"/>
      <c r="E27" s="68"/>
      <c r="F27" s="68"/>
    </row>
    <row r="28" spans="1:6" ht="18" customHeight="1" x14ac:dyDescent="0.2">
      <c r="A28" s="85" t="s">
        <v>61</v>
      </c>
      <c r="B28" s="102">
        <v>256</v>
      </c>
      <c r="C28" s="71">
        <v>256</v>
      </c>
      <c r="D28" s="71">
        <v>256</v>
      </c>
      <c r="E28" s="71">
        <v>256</v>
      </c>
      <c r="F28" s="71">
        <v>256</v>
      </c>
    </row>
    <row r="29" spans="1:6" ht="18" customHeight="1" x14ac:dyDescent="0.2">
      <c r="A29" s="107" t="s">
        <v>91</v>
      </c>
      <c r="B29" s="108" t="s">
        <v>15</v>
      </c>
      <c r="C29" s="70" t="s">
        <v>15</v>
      </c>
      <c r="D29" s="70" t="s">
        <v>15</v>
      </c>
      <c r="E29" s="70" t="s">
        <v>15</v>
      </c>
      <c r="F29" s="70" t="s">
        <v>15</v>
      </c>
    </row>
    <row r="30" spans="1:6" ht="18" customHeight="1" x14ac:dyDescent="0.2">
      <c r="A30" s="109" t="s">
        <v>60</v>
      </c>
      <c r="B30" s="110"/>
      <c r="C30" s="111"/>
      <c r="D30" s="110"/>
      <c r="E30" s="112"/>
      <c r="F30" s="112"/>
    </row>
    <row r="31" spans="1:6" ht="18" customHeight="1" x14ac:dyDescent="0.2">
      <c r="A31" s="88" t="s">
        <v>104</v>
      </c>
      <c r="B31" s="71" t="s">
        <v>202</v>
      </c>
      <c r="C31" s="71" t="s">
        <v>203</v>
      </c>
      <c r="D31" s="71" t="s">
        <v>203</v>
      </c>
      <c r="E31" s="71" t="s">
        <v>120</v>
      </c>
      <c r="F31" s="71" t="s">
        <v>120</v>
      </c>
    </row>
    <row r="32" spans="1:6" ht="18" customHeight="1" x14ac:dyDescent="0.2">
      <c r="A32" s="56" t="s">
        <v>150</v>
      </c>
      <c r="B32" s="7" t="s">
        <v>155</v>
      </c>
      <c r="C32" s="15" t="s">
        <v>178</v>
      </c>
      <c r="D32" s="7" t="s">
        <v>171</v>
      </c>
      <c r="E32" s="15" t="s">
        <v>156</v>
      </c>
      <c r="F32" s="15" t="s">
        <v>156</v>
      </c>
    </row>
    <row r="33" spans="1:6" ht="18" customHeight="1" x14ac:dyDescent="0.2">
      <c r="A33" s="65" t="s">
        <v>16</v>
      </c>
      <c r="B33" s="66"/>
      <c r="C33" s="106"/>
      <c r="D33" s="67"/>
      <c r="E33" s="68"/>
      <c r="F33" s="68"/>
    </row>
    <row r="34" spans="1:6" ht="18" customHeight="1" x14ac:dyDescent="0.2">
      <c r="A34" s="56" t="s">
        <v>17</v>
      </c>
      <c r="B34" s="8" t="s">
        <v>18</v>
      </c>
      <c r="C34" s="24" t="s">
        <v>18</v>
      </c>
      <c r="D34" s="8" t="s">
        <v>18</v>
      </c>
      <c r="E34" s="8" t="s">
        <v>18</v>
      </c>
      <c r="F34" s="8" t="s">
        <v>18</v>
      </c>
    </row>
    <row r="35" spans="1:6" ht="18" customHeight="1" x14ac:dyDescent="0.2">
      <c r="A35" s="56" t="s">
        <v>42</v>
      </c>
      <c r="B35" s="43" t="s">
        <v>168</v>
      </c>
      <c r="C35" s="15" t="s">
        <v>170</v>
      </c>
      <c r="D35" s="15">
        <v>8</v>
      </c>
      <c r="E35" s="15">
        <v>12</v>
      </c>
      <c r="F35" s="15">
        <v>20</v>
      </c>
    </row>
    <row r="36" spans="1:6" ht="18" customHeight="1" x14ac:dyDescent="0.2">
      <c r="A36" s="176" t="s">
        <v>54</v>
      </c>
      <c r="B36" s="177"/>
      <c r="C36" s="177"/>
      <c r="D36" s="177"/>
      <c r="E36" s="177"/>
      <c r="F36" s="177"/>
    </row>
    <row r="37" spans="1:6" ht="18" customHeight="1" x14ac:dyDescent="0.2">
      <c r="A37" s="57" t="s">
        <v>64</v>
      </c>
      <c r="B37" s="21">
        <v>3.4722222222222224E-4</v>
      </c>
      <c r="C37" s="105">
        <v>3.4722222222222224E-4</v>
      </c>
      <c r="D37" s="21">
        <v>3.4722222222222224E-4</v>
      </c>
      <c r="E37" s="21">
        <v>3.4722222222222224E-4</v>
      </c>
      <c r="F37" s="21">
        <v>3.4722222222222224E-4</v>
      </c>
    </row>
    <row r="38" spans="1:6" ht="18" customHeight="1" x14ac:dyDescent="0.2">
      <c r="A38" s="58" t="s">
        <v>20</v>
      </c>
      <c r="B38" s="25">
        <v>1.8865740740740742E-3</v>
      </c>
      <c r="C38" s="25">
        <v>4.3055555555555555E-3</v>
      </c>
      <c r="D38" s="25">
        <v>3.7500000000000003E-3</v>
      </c>
      <c r="E38" s="22">
        <v>3.6689814814814814E-3</v>
      </c>
      <c r="F38" s="22">
        <v>2.2106481481481478E-3</v>
      </c>
    </row>
    <row r="39" spans="1:6" ht="18" customHeight="1" x14ac:dyDescent="0.2">
      <c r="A39" s="58" t="s">
        <v>26</v>
      </c>
      <c r="B39" s="22">
        <f>B38+B37</f>
        <v>2.2337962962962962E-3</v>
      </c>
      <c r="C39" s="25">
        <f>C38+C37</f>
        <v>4.6527777777777774E-3</v>
      </c>
      <c r="D39" s="22">
        <f>D38+D37</f>
        <v>4.0972222222222226E-3</v>
      </c>
      <c r="E39" s="22">
        <f>SUM(E38+E37)</f>
        <v>4.0162037037037033E-3</v>
      </c>
      <c r="F39" s="22">
        <f>SUM(F38+F37)</f>
        <v>2.5578703703703701E-3</v>
      </c>
    </row>
    <row r="40" spans="1:6" ht="18" customHeight="1" x14ac:dyDescent="0.2">
      <c r="A40" s="174" t="s">
        <v>84</v>
      </c>
      <c r="B40" s="101" t="s">
        <v>201</v>
      </c>
      <c r="C40" s="7" t="s">
        <v>146</v>
      </c>
      <c r="D40" s="7" t="s">
        <v>125</v>
      </c>
      <c r="E40" s="7" t="s">
        <v>136</v>
      </c>
      <c r="F40" s="159" t="s">
        <v>194</v>
      </c>
    </row>
    <row r="41" spans="1:6" ht="18" customHeight="1" x14ac:dyDescent="0.2">
      <c r="A41" s="175"/>
      <c r="B41" s="135" t="s">
        <v>183</v>
      </c>
      <c r="C41" s="15" t="s">
        <v>145</v>
      </c>
      <c r="D41" s="141"/>
      <c r="E41" s="141"/>
      <c r="F41" s="74" t="s">
        <v>195</v>
      </c>
    </row>
  </sheetData>
  <mergeCells count="4">
    <mergeCell ref="A40:A41"/>
    <mergeCell ref="A2:F2"/>
    <mergeCell ref="B3:F3"/>
    <mergeCell ref="A36:F36"/>
  </mergeCells>
  <phoneticPr fontId="5" type="noConversion"/>
  <pageMargins left="0.7" right="0.7" top="0.75" bottom="0.75" header="0.3" footer="0.3"/>
  <pageSetup scale="5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6"/>
  <sheetViews>
    <sheetView topLeftCell="A9" zoomScale="125" zoomScaleNormal="125" zoomScalePageLayoutView="125" workbookViewId="0">
      <selection activeCell="D28" sqref="D28"/>
    </sheetView>
  </sheetViews>
  <sheetFormatPr baseColWidth="10" defaultColWidth="30" defaultRowHeight="18" customHeight="1" x14ac:dyDescent="0.2"/>
  <cols>
    <col min="1" max="2" width="30" style="6"/>
    <col min="3" max="3" width="30" style="104"/>
    <col min="4" max="16384" width="30" style="6"/>
  </cols>
  <sheetData>
    <row r="1" spans="1:6" ht="18" customHeight="1" x14ac:dyDescent="0.2">
      <c r="A1" s="4"/>
    </row>
    <row r="2" spans="1:6" ht="18" customHeight="1" x14ac:dyDescent="0.2">
      <c r="A2" s="168" t="s">
        <v>99</v>
      </c>
      <c r="B2" s="169"/>
      <c r="C2" s="169"/>
      <c r="D2" s="169"/>
      <c r="E2" s="169"/>
      <c r="F2" s="169"/>
    </row>
    <row r="3" spans="1:6" ht="18" customHeight="1" x14ac:dyDescent="0.2">
      <c r="A3" s="52" t="s">
        <v>27</v>
      </c>
      <c r="B3" s="170" t="s">
        <v>94</v>
      </c>
      <c r="C3" s="171"/>
      <c r="D3" s="171"/>
      <c r="E3" s="171"/>
      <c r="F3" s="171"/>
    </row>
    <row r="4" spans="1:6" ht="18" customHeight="1" x14ac:dyDescent="0.2">
      <c r="A4" s="53" t="s">
        <v>1</v>
      </c>
      <c r="B4" s="48" t="s">
        <v>28</v>
      </c>
      <c r="C4" s="2" t="s">
        <v>29</v>
      </c>
      <c r="D4" s="3" t="s">
        <v>29</v>
      </c>
      <c r="E4" s="2" t="s">
        <v>31</v>
      </c>
      <c r="F4" s="2" t="s">
        <v>31</v>
      </c>
    </row>
    <row r="5" spans="1:6" ht="18" customHeight="1" x14ac:dyDescent="0.2">
      <c r="A5" s="53" t="s">
        <v>2</v>
      </c>
      <c r="B5" s="3" t="s">
        <v>3</v>
      </c>
      <c r="C5" s="2" t="s">
        <v>3</v>
      </c>
      <c r="D5" s="3" t="s">
        <v>3</v>
      </c>
      <c r="E5" s="3" t="s">
        <v>3</v>
      </c>
      <c r="F5" s="3" t="s">
        <v>3</v>
      </c>
    </row>
    <row r="6" spans="1:6" ht="18" customHeight="1" x14ac:dyDescent="0.2">
      <c r="A6" s="53" t="s">
        <v>4</v>
      </c>
      <c r="B6" s="3" t="s">
        <v>5</v>
      </c>
      <c r="C6" s="2" t="s">
        <v>140</v>
      </c>
      <c r="D6" s="3" t="s">
        <v>40</v>
      </c>
      <c r="E6" s="59" t="s">
        <v>36</v>
      </c>
      <c r="F6" s="59" t="s">
        <v>193</v>
      </c>
    </row>
    <row r="7" spans="1:6" ht="18" customHeight="1" x14ac:dyDescent="0.2">
      <c r="A7" s="54" t="s">
        <v>63</v>
      </c>
      <c r="B7" s="7">
        <v>22</v>
      </c>
      <c r="C7" s="15" t="s">
        <v>141</v>
      </c>
      <c r="D7" s="7" t="s">
        <v>41</v>
      </c>
      <c r="E7" s="15">
        <v>17</v>
      </c>
      <c r="F7" s="15"/>
    </row>
    <row r="8" spans="1:6" ht="18" customHeight="1" x14ac:dyDescent="0.2">
      <c r="A8" s="54" t="s">
        <v>21</v>
      </c>
      <c r="B8" s="7" t="s">
        <v>52</v>
      </c>
      <c r="C8" s="24" t="s">
        <v>52</v>
      </c>
      <c r="D8" s="8" t="s">
        <v>52</v>
      </c>
      <c r="E8" s="8" t="s">
        <v>77</v>
      </c>
      <c r="F8" s="159" t="s">
        <v>196</v>
      </c>
    </row>
    <row r="9" spans="1:6" ht="18" customHeight="1" x14ac:dyDescent="0.2">
      <c r="A9" s="69" t="s">
        <v>8</v>
      </c>
      <c r="B9" s="70" t="s">
        <v>118</v>
      </c>
      <c r="C9" s="70" t="s">
        <v>86</v>
      </c>
      <c r="D9" s="61" t="s">
        <v>86</v>
      </c>
      <c r="E9" s="61" t="s">
        <v>82</v>
      </c>
      <c r="F9" s="160" t="s">
        <v>82</v>
      </c>
    </row>
    <row r="10" spans="1:6" ht="18" customHeight="1" x14ac:dyDescent="0.2">
      <c r="A10" s="103" t="s">
        <v>9</v>
      </c>
      <c r="B10" s="67"/>
      <c r="C10" s="106"/>
      <c r="D10" s="67"/>
      <c r="E10" s="68"/>
      <c r="F10" s="68"/>
    </row>
    <row r="11" spans="1:6" ht="18" customHeight="1" x14ac:dyDescent="0.2">
      <c r="A11" s="62" t="s">
        <v>55</v>
      </c>
      <c r="B11" s="71">
        <v>140</v>
      </c>
      <c r="C11" s="71">
        <v>125</v>
      </c>
      <c r="D11" s="71">
        <v>125</v>
      </c>
      <c r="E11" s="71">
        <v>123</v>
      </c>
      <c r="F11" s="71">
        <v>120</v>
      </c>
    </row>
    <row r="12" spans="1:6" ht="18" customHeight="1" x14ac:dyDescent="0.2">
      <c r="A12" s="56" t="s">
        <v>56</v>
      </c>
      <c r="B12" s="15">
        <v>9000</v>
      </c>
      <c r="C12" s="15">
        <v>9000</v>
      </c>
      <c r="D12" s="15">
        <v>9000</v>
      </c>
      <c r="E12" s="15">
        <v>9000</v>
      </c>
      <c r="F12" s="15">
        <v>9000</v>
      </c>
    </row>
    <row r="13" spans="1:6" ht="18" customHeight="1" x14ac:dyDescent="0.2">
      <c r="A13" s="56" t="s">
        <v>57</v>
      </c>
      <c r="B13" s="15">
        <v>125</v>
      </c>
      <c r="C13" s="15">
        <v>150</v>
      </c>
      <c r="D13" s="15">
        <v>150</v>
      </c>
      <c r="E13" s="15">
        <v>165</v>
      </c>
      <c r="F13" s="15">
        <v>165</v>
      </c>
    </row>
    <row r="14" spans="1:6" ht="18" customHeight="1" x14ac:dyDescent="0.2">
      <c r="A14" s="56" t="s">
        <v>58</v>
      </c>
      <c r="B14" s="15">
        <v>2250</v>
      </c>
      <c r="C14" s="15">
        <v>2500</v>
      </c>
      <c r="D14" s="15">
        <v>2500</v>
      </c>
      <c r="E14" s="15">
        <v>2500</v>
      </c>
      <c r="F14" s="15">
        <v>2500</v>
      </c>
    </row>
    <row r="15" spans="1:6" ht="18" customHeight="1" x14ac:dyDescent="0.2">
      <c r="A15" s="103" t="s">
        <v>10</v>
      </c>
      <c r="B15" s="67"/>
      <c r="C15" s="106"/>
      <c r="D15" s="67"/>
      <c r="E15" s="68"/>
      <c r="F15" s="68"/>
    </row>
    <row r="16" spans="1:6" ht="18" customHeight="1" x14ac:dyDescent="0.2">
      <c r="A16" s="84" t="s">
        <v>88</v>
      </c>
      <c r="B16" s="63" t="s">
        <v>92</v>
      </c>
      <c r="C16" s="71" t="s">
        <v>129</v>
      </c>
      <c r="D16" s="63" t="s">
        <v>129</v>
      </c>
      <c r="E16" s="63" t="s">
        <v>92</v>
      </c>
      <c r="F16" s="161" t="s">
        <v>92</v>
      </c>
    </row>
    <row r="17" spans="1:6" ht="18" customHeight="1" x14ac:dyDescent="0.2">
      <c r="A17" s="85" t="s">
        <v>89</v>
      </c>
      <c r="B17" s="15">
        <v>3</v>
      </c>
      <c r="C17" s="15">
        <v>3</v>
      </c>
      <c r="D17" s="15">
        <v>3</v>
      </c>
      <c r="E17" s="15">
        <v>3</v>
      </c>
      <c r="F17" s="15">
        <v>3</v>
      </c>
    </row>
    <row r="18" spans="1:6" ht="18" customHeight="1" x14ac:dyDescent="0.2">
      <c r="A18" s="85" t="s">
        <v>90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18" customHeight="1" x14ac:dyDescent="0.2">
      <c r="A19" s="85" t="s">
        <v>59</v>
      </c>
      <c r="B19" s="7">
        <v>48</v>
      </c>
      <c r="C19" s="15">
        <v>48</v>
      </c>
      <c r="D19" s="7">
        <v>48</v>
      </c>
      <c r="E19" s="7">
        <v>48</v>
      </c>
      <c r="F19" s="159">
        <v>48</v>
      </c>
    </row>
    <row r="20" spans="1:6" ht="18" customHeight="1" x14ac:dyDescent="0.2">
      <c r="A20" s="114" t="s">
        <v>11</v>
      </c>
      <c r="B20" s="67"/>
      <c r="C20" s="106"/>
      <c r="D20" s="67"/>
      <c r="E20" s="68"/>
      <c r="F20" s="68"/>
    </row>
    <row r="21" spans="1:6" ht="18" customHeight="1" x14ac:dyDescent="0.2">
      <c r="A21" s="85" t="s">
        <v>12</v>
      </c>
      <c r="B21" s="63" t="s">
        <v>66</v>
      </c>
      <c r="C21" s="71" t="s">
        <v>66</v>
      </c>
      <c r="D21" s="63" t="s">
        <v>66</v>
      </c>
      <c r="E21" s="63" t="s">
        <v>66</v>
      </c>
      <c r="F21" s="161" t="s">
        <v>66</v>
      </c>
    </row>
    <row r="22" spans="1:6" ht="18" customHeight="1" x14ac:dyDescent="0.2">
      <c r="A22" s="85" t="s">
        <v>61</v>
      </c>
      <c r="B22" s="7" t="s">
        <v>13</v>
      </c>
      <c r="C22" s="15" t="s">
        <v>179</v>
      </c>
      <c r="D22" s="7" t="s">
        <v>127</v>
      </c>
      <c r="E22" s="7" t="s">
        <v>13</v>
      </c>
      <c r="F22" s="159" t="s">
        <v>13</v>
      </c>
    </row>
    <row r="23" spans="1:6" ht="18" customHeight="1" x14ac:dyDescent="0.2">
      <c r="A23" s="85" t="s">
        <v>91</v>
      </c>
      <c r="B23" s="7" t="s">
        <v>15</v>
      </c>
      <c r="C23" s="15" t="s">
        <v>130</v>
      </c>
      <c r="D23" s="15" t="s">
        <v>130</v>
      </c>
      <c r="E23" s="15" t="s">
        <v>15</v>
      </c>
      <c r="F23" s="15" t="s">
        <v>15</v>
      </c>
    </row>
    <row r="24" spans="1:6" ht="18" customHeight="1" x14ac:dyDescent="0.2">
      <c r="A24" s="56" t="s">
        <v>62</v>
      </c>
      <c r="B24" s="7">
        <v>1</v>
      </c>
      <c r="C24" s="147">
        <v>1</v>
      </c>
      <c r="D24" s="100" t="s">
        <v>128</v>
      </c>
      <c r="E24" s="7">
        <v>1</v>
      </c>
      <c r="F24" s="159">
        <v>1</v>
      </c>
    </row>
    <row r="25" spans="1:6" ht="18" customHeight="1" x14ac:dyDescent="0.2">
      <c r="A25" s="56" t="s">
        <v>53</v>
      </c>
      <c r="B25" s="7">
        <v>1</v>
      </c>
      <c r="C25" s="70">
        <v>2</v>
      </c>
      <c r="D25" s="70">
        <v>2</v>
      </c>
      <c r="E25" s="70">
        <v>2</v>
      </c>
      <c r="F25" s="70">
        <v>2</v>
      </c>
    </row>
    <row r="26" spans="1:6" ht="18" customHeight="1" x14ac:dyDescent="0.2">
      <c r="A26" s="84" t="s">
        <v>122</v>
      </c>
      <c r="B26" s="7" t="s">
        <v>124</v>
      </c>
      <c r="C26" s="15" t="s">
        <v>124</v>
      </c>
      <c r="D26" s="7" t="s">
        <v>124</v>
      </c>
      <c r="E26" s="7" t="s">
        <v>124</v>
      </c>
      <c r="F26" s="159" t="s">
        <v>124</v>
      </c>
    </row>
    <row r="27" spans="1:6" ht="18" customHeight="1" x14ac:dyDescent="0.2">
      <c r="A27" s="114" t="s">
        <v>121</v>
      </c>
      <c r="B27" s="67"/>
      <c r="C27" s="106"/>
      <c r="D27" s="67"/>
      <c r="E27" s="68"/>
      <c r="F27" s="68"/>
    </row>
    <row r="28" spans="1:6" ht="18" customHeight="1" x14ac:dyDescent="0.2">
      <c r="A28" s="85" t="s">
        <v>61</v>
      </c>
      <c r="B28" s="134">
        <v>256</v>
      </c>
      <c r="C28" s="135">
        <v>256</v>
      </c>
      <c r="D28" s="134">
        <v>256</v>
      </c>
      <c r="E28" s="24">
        <v>256</v>
      </c>
      <c r="F28" s="24">
        <v>256</v>
      </c>
    </row>
    <row r="29" spans="1:6" ht="18" customHeight="1" x14ac:dyDescent="0.2">
      <c r="A29" s="85" t="s">
        <v>91</v>
      </c>
      <c r="B29" s="7" t="s">
        <v>15</v>
      </c>
      <c r="C29" s="15" t="s">
        <v>15</v>
      </c>
      <c r="D29" s="7" t="s">
        <v>15</v>
      </c>
      <c r="E29" s="7" t="s">
        <v>15</v>
      </c>
      <c r="F29" s="159" t="s">
        <v>15</v>
      </c>
    </row>
    <row r="30" spans="1:6" ht="18" customHeight="1" x14ac:dyDescent="0.2">
      <c r="A30" s="109" t="s">
        <v>60</v>
      </c>
      <c r="B30" s="110"/>
      <c r="C30" s="111"/>
      <c r="D30" s="110"/>
      <c r="E30" s="112"/>
      <c r="F30" s="112"/>
    </row>
    <row r="31" spans="1:6" ht="18" customHeight="1" x14ac:dyDescent="0.2">
      <c r="A31" s="88" t="s">
        <v>104</v>
      </c>
      <c r="B31" s="7" t="s">
        <v>120</v>
      </c>
      <c r="C31" s="158" t="s">
        <v>120</v>
      </c>
      <c r="D31" s="158" t="s">
        <v>120</v>
      </c>
      <c r="E31" s="158" t="s">
        <v>120</v>
      </c>
      <c r="F31" s="159" t="s">
        <v>120</v>
      </c>
    </row>
    <row r="32" spans="1:6" ht="18" customHeight="1" x14ac:dyDescent="0.2">
      <c r="A32" s="56" t="s">
        <v>159</v>
      </c>
      <c r="B32" s="15" t="s">
        <v>158</v>
      </c>
      <c r="C32" s="15" t="s">
        <v>180</v>
      </c>
      <c r="D32" s="7" t="s">
        <v>160</v>
      </c>
      <c r="E32" s="15" t="s">
        <v>161</v>
      </c>
      <c r="F32" s="15" t="s">
        <v>161</v>
      </c>
    </row>
    <row r="33" spans="1:6" ht="18" customHeight="1" x14ac:dyDescent="0.2">
      <c r="A33" s="103" t="s">
        <v>16</v>
      </c>
      <c r="B33" s="66"/>
      <c r="C33" s="67"/>
      <c r="D33" s="67"/>
      <c r="E33" s="68"/>
      <c r="F33" s="68"/>
    </row>
    <row r="34" spans="1:6" ht="18" customHeight="1" x14ac:dyDescent="0.2">
      <c r="A34" s="62" t="s">
        <v>17</v>
      </c>
      <c r="B34" s="63" t="s">
        <v>18</v>
      </c>
      <c r="C34" s="116" t="s">
        <v>18</v>
      </c>
      <c r="D34" s="64" t="s">
        <v>18</v>
      </c>
      <c r="E34" s="64" t="s">
        <v>18</v>
      </c>
      <c r="F34" s="64" t="s">
        <v>18</v>
      </c>
    </row>
    <row r="35" spans="1:6" ht="18" customHeight="1" x14ac:dyDescent="0.2">
      <c r="A35" s="56" t="s">
        <v>42</v>
      </c>
      <c r="B35" s="43" t="s">
        <v>168</v>
      </c>
      <c r="C35" s="15" t="s">
        <v>170</v>
      </c>
      <c r="D35" s="44">
        <v>8</v>
      </c>
      <c r="E35" s="44">
        <v>12</v>
      </c>
      <c r="F35" s="44">
        <v>12</v>
      </c>
    </row>
    <row r="36" spans="1:6" ht="18" customHeight="1" x14ac:dyDescent="0.2">
      <c r="A36" s="176" t="s">
        <v>54</v>
      </c>
      <c r="B36" s="177"/>
      <c r="C36" s="177"/>
      <c r="D36" s="177"/>
      <c r="E36" s="177"/>
      <c r="F36" s="177"/>
    </row>
    <row r="37" spans="1:6" ht="18" customHeight="1" x14ac:dyDescent="0.2">
      <c r="A37" s="58" t="s">
        <v>19</v>
      </c>
      <c r="B37" s="20">
        <v>3.4722222222222224E-4</v>
      </c>
      <c r="C37" s="45">
        <v>3.4722222222222224E-4</v>
      </c>
      <c r="D37" s="20">
        <v>3.4722222222222224E-4</v>
      </c>
      <c r="E37" s="20">
        <v>3.4722222222222224E-4</v>
      </c>
      <c r="F37" s="20">
        <v>3.4722222222222224E-4</v>
      </c>
    </row>
    <row r="38" spans="1:6" ht="18" customHeight="1" x14ac:dyDescent="0.2">
      <c r="A38" s="58" t="s">
        <v>20</v>
      </c>
      <c r="B38" s="20">
        <v>3.1481481481481482E-3</v>
      </c>
      <c r="C38" s="45">
        <v>0.5033333333333333</v>
      </c>
      <c r="D38" s="45">
        <v>0.50291666666666668</v>
      </c>
      <c r="E38" s="22">
        <v>2.8356481481481479E-3</v>
      </c>
      <c r="F38" s="22">
        <v>1.8981481481481482E-3</v>
      </c>
    </row>
    <row r="39" spans="1:6" ht="18" customHeight="1" x14ac:dyDescent="0.2">
      <c r="A39" s="58" t="s">
        <v>26</v>
      </c>
      <c r="B39" s="20">
        <f>B38+B37</f>
        <v>3.4953703703703705E-3</v>
      </c>
      <c r="C39" s="25">
        <f>C38+C37</f>
        <v>0.50368055555555558</v>
      </c>
      <c r="D39" s="22">
        <f>D38+D37</f>
        <v>0.50326388888888896</v>
      </c>
      <c r="E39" s="22">
        <f>E38+E37</f>
        <v>3.1828703703703702E-3</v>
      </c>
      <c r="F39" s="22">
        <f>F38+F37</f>
        <v>2.2453703703703702E-3</v>
      </c>
    </row>
    <row r="40" spans="1:6" ht="18" customHeight="1" x14ac:dyDescent="0.2">
      <c r="A40" s="178" t="s">
        <v>84</v>
      </c>
      <c r="B40" s="101" t="s">
        <v>201</v>
      </c>
      <c r="C40" s="7" t="s">
        <v>146</v>
      </c>
      <c r="D40" s="7" t="s">
        <v>125</v>
      </c>
      <c r="E40" s="7" t="s">
        <v>136</v>
      </c>
      <c r="F40" s="159" t="s">
        <v>194</v>
      </c>
    </row>
    <row r="41" spans="1:6" ht="29" customHeight="1" x14ac:dyDescent="0.2">
      <c r="A41" s="178"/>
      <c r="B41" s="140" t="s">
        <v>157</v>
      </c>
      <c r="C41" s="15" t="s">
        <v>145</v>
      </c>
      <c r="D41" s="141"/>
      <c r="E41" s="141"/>
      <c r="F41" s="74" t="s">
        <v>197</v>
      </c>
    </row>
    <row r="46" spans="1:6" ht="18" customHeight="1" x14ac:dyDescent="0.2">
      <c r="B46" s="129"/>
    </row>
  </sheetData>
  <mergeCells count="4">
    <mergeCell ref="A40:A41"/>
    <mergeCell ref="A2:F2"/>
    <mergeCell ref="B3:F3"/>
    <mergeCell ref="A36:F36"/>
  </mergeCells>
  <phoneticPr fontId="5" type="noConversion"/>
  <pageMargins left="0.7" right="0.7" top="0.75" bottom="0.75" header="0.3" footer="0.3"/>
  <pageSetup scale="5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F42"/>
  <sheetViews>
    <sheetView topLeftCell="A9" zoomScale="75" workbookViewId="0">
      <selection activeCell="B11" sqref="B11"/>
    </sheetView>
  </sheetViews>
  <sheetFormatPr baseColWidth="10" defaultColWidth="30" defaultRowHeight="18" customHeight="1" x14ac:dyDescent="0.2"/>
  <cols>
    <col min="1" max="16384" width="30" style="6"/>
  </cols>
  <sheetData>
    <row r="2" spans="1:6" ht="18" customHeight="1" x14ac:dyDescent="0.2">
      <c r="A2" s="168" t="s">
        <v>98</v>
      </c>
      <c r="B2" s="169"/>
      <c r="C2" s="169"/>
      <c r="D2" s="169"/>
      <c r="E2" s="169"/>
      <c r="F2" s="169"/>
    </row>
    <row r="3" spans="1:6" ht="18" customHeight="1" x14ac:dyDescent="0.2">
      <c r="A3" s="52" t="s">
        <v>27</v>
      </c>
      <c r="B3" s="170" t="s">
        <v>94</v>
      </c>
      <c r="C3" s="171"/>
      <c r="D3" s="171"/>
      <c r="E3" s="171"/>
      <c r="F3" s="171"/>
    </row>
    <row r="4" spans="1:6" ht="18" customHeight="1" x14ac:dyDescent="0.2">
      <c r="A4" s="53" t="s">
        <v>1</v>
      </c>
      <c r="B4" s="48" t="s">
        <v>28</v>
      </c>
      <c r="C4" s="3" t="s">
        <v>29</v>
      </c>
      <c r="D4" s="3" t="s">
        <v>29</v>
      </c>
      <c r="E4" s="77" t="s">
        <v>31</v>
      </c>
      <c r="F4" s="77" t="s">
        <v>31</v>
      </c>
    </row>
    <row r="5" spans="1:6" ht="18" customHeight="1" x14ac:dyDescent="0.2">
      <c r="A5" s="53" t="s">
        <v>2</v>
      </c>
      <c r="B5" s="3" t="s">
        <v>3</v>
      </c>
      <c r="C5" s="3" t="s">
        <v>3</v>
      </c>
      <c r="D5" s="3" t="s">
        <v>3</v>
      </c>
      <c r="E5" s="77" t="s">
        <v>3</v>
      </c>
      <c r="F5" s="77" t="s">
        <v>3</v>
      </c>
    </row>
    <row r="6" spans="1:6" ht="18" customHeight="1" x14ac:dyDescent="0.2">
      <c r="A6" s="53" t="s">
        <v>4</v>
      </c>
      <c r="B6" s="3" t="s">
        <v>5</v>
      </c>
      <c r="C6" s="3" t="s">
        <v>140</v>
      </c>
      <c r="D6" s="3" t="s">
        <v>40</v>
      </c>
      <c r="E6" s="77" t="s">
        <v>36</v>
      </c>
      <c r="F6" s="77" t="s">
        <v>193</v>
      </c>
    </row>
    <row r="7" spans="1:6" ht="18" customHeight="1" x14ac:dyDescent="0.2">
      <c r="A7" s="54" t="s">
        <v>63</v>
      </c>
      <c r="B7" s="7">
        <v>22</v>
      </c>
      <c r="C7" s="7" t="s">
        <v>141</v>
      </c>
      <c r="D7" s="7" t="s">
        <v>41</v>
      </c>
      <c r="E7" s="75"/>
      <c r="F7" s="75"/>
    </row>
    <row r="8" spans="1:6" ht="18" customHeight="1" x14ac:dyDescent="0.2">
      <c r="A8" s="54" t="s">
        <v>21</v>
      </c>
      <c r="B8" s="7" t="s">
        <v>34</v>
      </c>
      <c r="C8" s="8" t="s">
        <v>35</v>
      </c>
      <c r="D8" s="8" t="s">
        <v>35</v>
      </c>
      <c r="E8" s="76" t="s">
        <v>34</v>
      </c>
      <c r="F8" s="76" t="s">
        <v>34</v>
      </c>
    </row>
    <row r="9" spans="1:6" ht="18" customHeight="1" x14ac:dyDescent="0.2">
      <c r="A9" s="54" t="s">
        <v>8</v>
      </c>
      <c r="B9" s="7" t="s">
        <v>119</v>
      </c>
      <c r="C9" s="61" t="s">
        <v>112</v>
      </c>
      <c r="D9" s="61" t="s">
        <v>112</v>
      </c>
      <c r="E9" s="78" t="s">
        <v>82</v>
      </c>
      <c r="F9" s="78" t="s">
        <v>82</v>
      </c>
    </row>
    <row r="10" spans="1:6" ht="18" customHeight="1" x14ac:dyDescent="0.2">
      <c r="A10" s="103" t="s">
        <v>9</v>
      </c>
      <c r="B10" s="67"/>
      <c r="C10" s="106"/>
      <c r="D10" s="67"/>
      <c r="E10" s="68"/>
      <c r="F10" s="68"/>
    </row>
    <row r="11" spans="1:6" ht="18" customHeight="1" x14ac:dyDescent="0.2">
      <c r="A11" s="62" t="s">
        <v>55</v>
      </c>
      <c r="B11" s="7">
        <v>20</v>
      </c>
      <c r="C11" s="8">
        <v>21</v>
      </c>
      <c r="D11" s="8">
        <v>21</v>
      </c>
      <c r="E11" s="8">
        <v>20</v>
      </c>
      <c r="F11" s="8">
        <v>20</v>
      </c>
    </row>
    <row r="12" spans="1:6" ht="18" customHeight="1" x14ac:dyDescent="0.2">
      <c r="A12" s="56" t="s">
        <v>56</v>
      </c>
      <c r="B12" s="15">
        <v>650</v>
      </c>
      <c r="C12" s="7">
        <v>650</v>
      </c>
      <c r="D12" s="7">
        <v>650</v>
      </c>
      <c r="E12" s="8">
        <v>650</v>
      </c>
      <c r="F12" s="8">
        <v>650</v>
      </c>
    </row>
    <row r="13" spans="1:6" ht="18" customHeight="1" x14ac:dyDescent="0.2">
      <c r="A13" s="56" t="s">
        <v>57</v>
      </c>
      <c r="B13" s="7">
        <v>20</v>
      </c>
      <c r="C13" s="89">
        <v>20</v>
      </c>
      <c r="D13" s="89">
        <v>20</v>
      </c>
      <c r="E13" s="8">
        <v>20</v>
      </c>
      <c r="F13" s="8">
        <v>20</v>
      </c>
    </row>
    <row r="14" spans="1:6" ht="18" customHeight="1" x14ac:dyDescent="0.2">
      <c r="A14" s="56" t="s">
        <v>58</v>
      </c>
      <c r="B14" s="7" t="s">
        <v>32</v>
      </c>
      <c r="C14" s="7" t="s">
        <v>32</v>
      </c>
      <c r="D14" s="7" t="s">
        <v>32</v>
      </c>
      <c r="E14" s="7" t="s">
        <v>32</v>
      </c>
      <c r="F14" s="159" t="s">
        <v>32</v>
      </c>
    </row>
    <row r="15" spans="1:6" ht="18" customHeight="1" x14ac:dyDescent="0.2">
      <c r="A15" s="103" t="s">
        <v>10</v>
      </c>
      <c r="B15" s="67"/>
      <c r="C15" s="106"/>
      <c r="D15" s="67"/>
      <c r="E15" s="68"/>
      <c r="F15" s="68"/>
    </row>
    <row r="16" spans="1:6" ht="18" customHeight="1" x14ac:dyDescent="0.2">
      <c r="A16" s="84" t="s">
        <v>88</v>
      </c>
      <c r="B16" s="7" t="s">
        <v>92</v>
      </c>
      <c r="C16" s="7" t="s">
        <v>123</v>
      </c>
      <c r="D16" s="7" t="s">
        <v>123</v>
      </c>
      <c r="E16" s="7" t="s">
        <v>92</v>
      </c>
      <c r="F16" s="159" t="s">
        <v>92</v>
      </c>
    </row>
    <row r="17" spans="1:6" ht="18" customHeight="1" x14ac:dyDescent="0.2">
      <c r="A17" s="85" t="s">
        <v>89</v>
      </c>
      <c r="B17" s="15">
        <v>3</v>
      </c>
      <c r="C17" s="15">
        <v>3</v>
      </c>
      <c r="D17" s="15">
        <v>3</v>
      </c>
      <c r="E17" s="15">
        <v>3</v>
      </c>
      <c r="F17" s="15">
        <v>3</v>
      </c>
    </row>
    <row r="18" spans="1:6" ht="18" customHeight="1" x14ac:dyDescent="0.2">
      <c r="A18" s="85" t="s">
        <v>90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18" customHeight="1" x14ac:dyDescent="0.2">
      <c r="A19" s="85" t="s">
        <v>59</v>
      </c>
      <c r="B19" s="7">
        <v>48</v>
      </c>
      <c r="C19" s="7">
        <v>48</v>
      </c>
      <c r="D19" s="7">
        <v>48</v>
      </c>
      <c r="E19" s="7">
        <v>48</v>
      </c>
      <c r="F19" s="159">
        <v>48</v>
      </c>
    </row>
    <row r="20" spans="1:6" ht="18" customHeight="1" x14ac:dyDescent="0.2">
      <c r="A20" s="114" t="s">
        <v>11</v>
      </c>
      <c r="B20" s="67"/>
      <c r="C20" s="106"/>
      <c r="D20" s="67"/>
      <c r="E20" s="68"/>
      <c r="F20" s="68"/>
    </row>
    <row r="21" spans="1:6" ht="18" customHeight="1" x14ac:dyDescent="0.2">
      <c r="A21" s="85" t="s">
        <v>12</v>
      </c>
      <c r="B21" s="7" t="s">
        <v>66</v>
      </c>
      <c r="C21" s="7" t="s">
        <v>66</v>
      </c>
      <c r="D21" s="7" t="s">
        <v>66</v>
      </c>
      <c r="E21" s="7" t="s">
        <v>66</v>
      </c>
      <c r="F21" s="159" t="s">
        <v>66</v>
      </c>
    </row>
    <row r="22" spans="1:6" ht="18" customHeight="1" x14ac:dyDescent="0.2">
      <c r="A22" s="85" t="s">
        <v>61</v>
      </c>
      <c r="B22" s="15" t="s">
        <v>13</v>
      </c>
      <c r="C22" s="15" t="s">
        <v>172</v>
      </c>
      <c r="D22" s="15" t="s">
        <v>131</v>
      </c>
      <c r="E22" s="15" t="s">
        <v>13</v>
      </c>
      <c r="F22" s="15" t="s">
        <v>13</v>
      </c>
    </row>
    <row r="23" spans="1:6" ht="18" customHeight="1" x14ac:dyDescent="0.2">
      <c r="A23" s="85" t="s">
        <v>91</v>
      </c>
      <c r="B23" s="7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</row>
    <row r="24" spans="1:6" ht="18" customHeight="1" x14ac:dyDescent="0.2">
      <c r="A24" s="56" t="s">
        <v>62</v>
      </c>
      <c r="B24" s="7">
        <v>1</v>
      </c>
      <c r="C24" s="15">
        <v>1</v>
      </c>
      <c r="D24" s="15">
        <v>1</v>
      </c>
      <c r="E24" s="15">
        <v>1</v>
      </c>
      <c r="F24" s="15">
        <v>1</v>
      </c>
    </row>
    <row r="25" spans="1:6" ht="18" customHeight="1" x14ac:dyDescent="0.2">
      <c r="A25" s="56" t="s">
        <v>53</v>
      </c>
      <c r="B25" s="15">
        <v>1</v>
      </c>
      <c r="C25" s="15">
        <v>2</v>
      </c>
      <c r="D25" s="15">
        <v>2</v>
      </c>
      <c r="E25" s="15">
        <v>2</v>
      </c>
      <c r="F25" s="15">
        <v>2</v>
      </c>
    </row>
    <row r="26" spans="1:6" ht="18" customHeight="1" x14ac:dyDescent="0.2">
      <c r="A26" s="84" t="s">
        <v>122</v>
      </c>
      <c r="B26" s="15" t="s">
        <v>124</v>
      </c>
      <c r="C26" s="7" t="s">
        <v>124</v>
      </c>
      <c r="D26" s="7" t="s">
        <v>124</v>
      </c>
      <c r="E26" s="7" t="s">
        <v>124</v>
      </c>
      <c r="F26" s="159" t="s">
        <v>124</v>
      </c>
    </row>
    <row r="27" spans="1:6" ht="18" customHeight="1" x14ac:dyDescent="0.2">
      <c r="A27" s="114" t="s">
        <v>121</v>
      </c>
      <c r="B27" s="67"/>
      <c r="C27" s="106"/>
      <c r="D27" s="67"/>
      <c r="E27" s="68"/>
      <c r="F27" s="68"/>
    </row>
    <row r="28" spans="1:6" ht="18" customHeight="1" x14ac:dyDescent="0.2">
      <c r="A28" s="85" t="s">
        <v>61</v>
      </c>
      <c r="B28" s="15">
        <v>256</v>
      </c>
      <c r="C28" s="15">
        <v>256</v>
      </c>
      <c r="D28" s="15">
        <v>256</v>
      </c>
      <c r="E28" s="15">
        <v>256</v>
      </c>
      <c r="F28" s="15">
        <v>256</v>
      </c>
    </row>
    <row r="29" spans="1:6" ht="18" customHeight="1" x14ac:dyDescent="0.2">
      <c r="A29" s="85" t="s">
        <v>91</v>
      </c>
      <c r="B29" s="15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</row>
    <row r="30" spans="1:6" ht="18" customHeight="1" x14ac:dyDescent="0.2">
      <c r="A30" s="136" t="s">
        <v>60</v>
      </c>
      <c r="B30" s="137"/>
      <c r="C30" s="137"/>
      <c r="D30" s="137"/>
      <c r="E30" s="138"/>
      <c r="F30" s="138"/>
    </row>
    <row r="31" spans="1:6" ht="18" customHeight="1" x14ac:dyDescent="0.2">
      <c r="A31" s="88" t="s">
        <v>104</v>
      </c>
      <c r="B31" s="7" t="s">
        <v>106</v>
      </c>
      <c r="C31" s="7" t="s">
        <v>106</v>
      </c>
      <c r="D31" s="7" t="s">
        <v>106</v>
      </c>
      <c r="E31" s="87" t="s">
        <v>106</v>
      </c>
      <c r="F31" s="87" t="s">
        <v>106</v>
      </c>
    </row>
    <row r="32" spans="1:6" ht="18" customHeight="1" x14ac:dyDescent="0.2">
      <c r="A32" s="56" t="s">
        <v>93</v>
      </c>
      <c r="B32" s="7" t="s">
        <v>155</v>
      </c>
      <c r="C32" s="7" t="s">
        <v>162</v>
      </c>
      <c r="D32" s="7" t="s">
        <v>163</v>
      </c>
      <c r="E32" s="15" t="s">
        <v>164</v>
      </c>
      <c r="F32" s="15" t="s">
        <v>164</v>
      </c>
    </row>
    <row r="33" spans="1:6" ht="18" customHeight="1" x14ac:dyDescent="0.2">
      <c r="A33" s="103" t="s">
        <v>16</v>
      </c>
      <c r="B33" s="66"/>
      <c r="C33" s="67"/>
      <c r="D33" s="67"/>
      <c r="E33" s="68"/>
      <c r="F33" s="68"/>
    </row>
    <row r="34" spans="1:6" ht="18" customHeight="1" x14ac:dyDescent="0.2">
      <c r="A34" s="56" t="s">
        <v>17</v>
      </c>
      <c r="B34" s="7" t="s">
        <v>18</v>
      </c>
      <c r="C34" s="8" t="s">
        <v>18</v>
      </c>
      <c r="D34" s="8" t="s">
        <v>18</v>
      </c>
      <c r="E34" s="8" t="s">
        <v>18</v>
      </c>
      <c r="F34" s="8" t="s">
        <v>18</v>
      </c>
    </row>
    <row r="35" spans="1:6" ht="18" customHeight="1" x14ac:dyDescent="0.2">
      <c r="A35" s="56" t="s">
        <v>42</v>
      </c>
      <c r="B35" s="43" t="s">
        <v>168</v>
      </c>
      <c r="C35" s="15" t="s">
        <v>170</v>
      </c>
      <c r="D35" s="15">
        <v>8</v>
      </c>
      <c r="E35" s="15">
        <v>12</v>
      </c>
      <c r="F35" s="15">
        <v>12</v>
      </c>
    </row>
    <row r="36" spans="1:6" ht="18" customHeight="1" x14ac:dyDescent="0.2">
      <c r="A36" s="176" t="s">
        <v>54</v>
      </c>
      <c r="B36" s="177"/>
      <c r="C36" s="177"/>
      <c r="D36" s="177"/>
      <c r="E36" s="177"/>
      <c r="F36" s="177"/>
    </row>
    <row r="37" spans="1:6" ht="18" customHeight="1" x14ac:dyDescent="0.2">
      <c r="A37" s="57" t="s">
        <v>64</v>
      </c>
      <c r="B37" s="20">
        <v>3.4722222222222224E-4</v>
      </c>
      <c r="C37" s="20">
        <v>3.4722222222222224E-4</v>
      </c>
      <c r="D37" s="20">
        <v>3.4722222222222224E-4</v>
      </c>
      <c r="E37" s="45">
        <v>3.4722222222222224E-4</v>
      </c>
      <c r="F37" s="45">
        <v>3.4722222222222224E-4</v>
      </c>
    </row>
    <row r="38" spans="1:6" ht="18" customHeight="1" x14ac:dyDescent="0.2">
      <c r="A38" s="58" t="s">
        <v>20</v>
      </c>
      <c r="B38" s="25">
        <v>1.5624999999999999E-3</v>
      </c>
      <c r="C38" s="25">
        <v>2.9282407407407412E-3</v>
      </c>
      <c r="D38" s="25">
        <v>2.9861111111111113E-3</v>
      </c>
      <c r="E38" s="82">
        <v>2.1296296296296298E-3</v>
      </c>
      <c r="F38" s="82">
        <v>2.1296296296296298E-3</v>
      </c>
    </row>
    <row r="39" spans="1:6" ht="18" customHeight="1" x14ac:dyDescent="0.2">
      <c r="A39" s="58" t="s">
        <v>26</v>
      </c>
      <c r="B39" s="20">
        <f>B38+B37</f>
        <v>1.9097222222222222E-3</v>
      </c>
      <c r="C39" s="20">
        <f>C38+C37</f>
        <v>3.2754629629629635E-3</v>
      </c>
      <c r="D39" s="20">
        <f>D38+D37</f>
        <v>3.3333333333333335E-3</v>
      </c>
      <c r="E39" s="20">
        <f>E38+E37</f>
        <v>2.476851851851852E-3</v>
      </c>
      <c r="F39" s="20">
        <f>F38+F37</f>
        <v>2.476851851851852E-3</v>
      </c>
    </row>
    <row r="40" spans="1:6" ht="18" customHeight="1" x14ac:dyDescent="0.2">
      <c r="A40" s="167" t="s">
        <v>84</v>
      </c>
      <c r="B40" s="101" t="s">
        <v>201</v>
      </c>
      <c r="C40" s="7" t="s">
        <v>146</v>
      </c>
      <c r="D40" s="7" t="s">
        <v>125</v>
      </c>
      <c r="E40" s="7" t="s">
        <v>136</v>
      </c>
      <c r="F40" s="159" t="s">
        <v>194</v>
      </c>
    </row>
    <row r="41" spans="1:6" ht="18" customHeight="1" x14ac:dyDescent="0.2">
      <c r="A41" s="167"/>
      <c r="B41" s="134" t="s">
        <v>167</v>
      </c>
      <c r="C41" s="7" t="s">
        <v>145</v>
      </c>
      <c r="D41" s="141"/>
      <c r="E41" s="142"/>
      <c r="F41" s="142"/>
    </row>
    <row r="42" spans="1:6" ht="18" customHeight="1" x14ac:dyDescent="0.2">
      <c r="A42" s="167"/>
      <c r="B42" s="135" t="s">
        <v>183</v>
      </c>
      <c r="C42" s="141"/>
      <c r="D42" s="141"/>
      <c r="E42" s="141"/>
      <c r="F42" s="141"/>
    </row>
  </sheetData>
  <mergeCells count="4">
    <mergeCell ref="A40:A42"/>
    <mergeCell ref="A2:F2"/>
    <mergeCell ref="B3:F3"/>
    <mergeCell ref="A36:F36"/>
  </mergeCells>
  <phoneticPr fontId="5" type="noConversion"/>
  <pageMargins left="0.7" right="0.7" top="0.75" bottom="0.75" header="0.3" footer="0.3"/>
  <pageSetup scale="5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3"/>
  <sheetViews>
    <sheetView topLeftCell="A8" zoomScale="65" workbookViewId="0">
      <selection activeCell="F35" sqref="F35"/>
    </sheetView>
  </sheetViews>
  <sheetFormatPr baseColWidth="10" defaultColWidth="30" defaultRowHeight="18" customHeight="1" x14ac:dyDescent="0.2"/>
  <cols>
    <col min="1" max="1" width="30" style="17"/>
    <col min="2" max="7" width="30" style="6"/>
    <col min="8" max="9" width="30" style="73"/>
    <col min="10" max="16384" width="30" style="6"/>
  </cols>
  <sheetData>
    <row r="1" spans="1:9" ht="18" customHeight="1" x14ac:dyDescent="0.2">
      <c r="A1" s="16"/>
    </row>
    <row r="2" spans="1:9" ht="18" customHeight="1" x14ac:dyDescent="0.2">
      <c r="A2" s="179" t="s">
        <v>95</v>
      </c>
      <c r="B2" s="180"/>
      <c r="C2" s="180"/>
      <c r="D2" s="180"/>
      <c r="E2" s="180"/>
      <c r="F2" s="180"/>
      <c r="G2" s="180"/>
      <c r="H2" s="180"/>
      <c r="I2" s="180"/>
    </row>
    <row r="3" spans="1:9" ht="18" customHeight="1" x14ac:dyDescent="0.2">
      <c r="A3" s="46" t="s">
        <v>27</v>
      </c>
      <c r="B3" s="181" t="s">
        <v>94</v>
      </c>
      <c r="C3" s="182"/>
      <c r="D3" s="182"/>
      <c r="E3" s="182"/>
      <c r="F3" s="182"/>
      <c r="G3" s="182"/>
      <c r="H3" s="182"/>
      <c r="I3" s="182"/>
    </row>
    <row r="4" spans="1:9" ht="18" customHeight="1" x14ac:dyDescent="0.2">
      <c r="A4" s="47" t="s">
        <v>1</v>
      </c>
      <c r="B4" s="48" t="s">
        <v>28</v>
      </c>
      <c r="C4" s="90" t="s">
        <v>29</v>
      </c>
      <c r="D4" s="90" t="s">
        <v>29</v>
      </c>
      <c r="E4" s="90" t="s">
        <v>29</v>
      </c>
      <c r="F4" s="90" t="s">
        <v>29</v>
      </c>
      <c r="G4" s="81" t="s">
        <v>31</v>
      </c>
      <c r="H4" s="81" t="s">
        <v>31</v>
      </c>
      <c r="I4" s="81" t="s">
        <v>31</v>
      </c>
    </row>
    <row r="5" spans="1:9" ht="18" customHeight="1" x14ac:dyDescent="0.2">
      <c r="A5" s="47" t="s">
        <v>2</v>
      </c>
      <c r="B5" s="3" t="s">
        <v>3</v>
      </c>
      <c r="C5" s="90" t="s">
        <v>3</v>
      </c>
      <c r="D5" s="90" t="s">
        <v>3</v>
      </c>
      <c r="E5" s="90" t="s">
        <v>3</v>
      </c>
      <c r="F5" s="90" t="s">
        <v>3</v>
      </c>
      <c r="G5" s="3" t="s">
        <v>3</v>
      </c>
      <c r="H5" s="3" t="s">
        <v>3</v>
      </c>
      <c r="I5" s="3" t="s">
        <v>3</v>
      </c>
    </row>
    <row r="6" spans="1:9" ht="18" customHeight="1" x14ac:dyDescent="0.2">
      <c r="A6" s="47" t="s">
        <v>4</v>
      </c>
      <c r="B6" s="3" t="s">
        <v>5</v>
      </c>
      <c r="C6" s="90" t="s">
        <v>140</v>
      </c>
      <c r="D6" s="90" t="s">
        <v>140</v>
      </c>
      <c r="E6" s="90" t="s">
        <v>40</v>
      </c>
      <c r="F6" s="90" t="s">
        <v>40</v>
      </c>
      <c r="G6" s="3" t="s">
        <v>36</v>
      </c>
      <c r="H6" s="3" t="s">
        <v>36</v>
      </c>
      <c r="I6" s="3" t="s">
        <v>199</v>
      </c>
    </row>
    <row r="7" spans="1:9" ht="18" customHeight="1" x14ac:dyDescent="0.2">
      <c r="A7" s="49" t="s">
        <v>6</v>
      </c>
      <c r="B7" s="7">
        <v>22</v>
      </c>
      <c r="C7" s="91" t="s">
        <v>141</v>
      </c>
      <c r="D7" s="155" t="s">
        <v>141</v>
      </c>
      <c r="E7" s="91" t="s">
        <v>83</v>
      </c>
      <c r="F7" s="155" t="s">
        <v>83</v>
      </c>
      <c r="G7" s="43">
        <v>17</v>
      </c>
      <c r="H7" s="43">
        <v>17</v>
      </c>
      <c r="I7" s="43"/>
    </row>
    <row r="8" spans="1:9" ht="18" customHeight="1" x14ac:dyDescent="0.2">
      <c r="A8" s="49" t="s">
        <v>21</v>
      </c>
      <c r="B8" s="7" t="s">
        <v>39</v>
      </c>
      <c r="C8" s="7" t="s">
        <v>114</v>
      </c>
      <c r="D8" s="150" t="s">
        <v>190</v>
      </c>
      <c r="E8" s="7" t="s">
        <v>114</v>
      </c>
      <c r="F8" s="157" t="s">
        <v>190</v>
      </c>
      <c r="G8" s="7" t="s">
        <v>114</v>
      </c>
      <c r="H8" s="7" t="s">
        <v>190</v>
      </c>
      <c r="I8" s="159" t="s">
        <v>39</v>
      </c>
    </row>
    <row r="9" spans="1:9" ht="18" customHeight="1" x14ac:dyDescent="0.2">
      <c r="A9" s="117" t="s">
        <v>8</v>
      </c>
      <c r="B9" s="61" t="s">
        <v>115</v>
      </c>
      <c r="C9" s="118" t="s">
        <v>112</v>
      </c>
      <c r="D9" s="118" t="s">
        <v>112</v>
      </c>
      <c r="E9" s="118" t="s">
        <v>112</v>
      </c>
      <c r="F9" s="118" t="s">
        <v>112</v>
      </c>
      <c r="G9" s="70" t="s">
        <v>82</v>
      </c>
      <c r="H9" s="119" t="s">
        <v>82</v>
      </c>
      <c r="I9" s="119" t="s">
        <v>82</v>
      </c>
    </row>
    <row r="10" spans="1:9" ht="18" customHeight="1" x14ac:dyDescent="0.2">
      <c r="A10" s="109" t="s">
        <v>9</v>
      </c>
      <c r="B10" s="110"/>
      <c r="C10" s="110"/>
      <c r="D10" s="110"/>
      <c r="E10" s="110"/>
      <c r="F10" s="110"/>
      <c r="G10" s="67"/>
      <c r="H10" s="112"/>
      <c r="I10" s="112"/>
    </row>
    <row r="11" spans="1:9" ht="18" customHeight="1" x14ac:dyDescent="0.2">
      <c r="A11" s="86" t="s">
        <v>55</v>
      </c>
      <c r="B11" s="71" t="s">
        <v>166</v>
      </c>
      <c r="C11" s="120" t="s">
        <v>173</v>
      </c>
      <c r="D11" s="120" t="s">
        <v>187</v>
      </c>
      <c r="E11" s="120" t="s">
        <v>133</v>
      </c>
      <c r="F11" s="120" t="s">
        <v>184</v>
      </c>
      <c r="G11" s="71">
        <v>96</v>
      </c>
      <c r="H11" s="71">
        <v>96</v>
      </c>
      <c r="I11" s="71">
        <v>64</v>
      </c>
    </row>
    <row r="12" spans="1:9" ht="18" customHeight="1" x14ac:dyDescent="0.2">
      <c r="A12" s="50" t="s">
        <v>56</v>
      </c>
      <c r="B12" s="7">
        <v>9000</v>
      </c>
      <c r="C12" s="91" t="s">
        <v>174</v>
      </c>
      <c r="D12" s="155" t="s">
        <v>188</v>
      </c>
      <c r="E12" s="91" t="s">
        <v>132</v>
      </c>
      <c r="F12" s="155" t="s">
        <v>185</v>
      </c>
      <c r="G12" s="15">
        <v>9400</v>
      </c>
      <c r="H12" s="15">
        <v>9400</v>
      </c>
      <c r="I12" s="15">
        <v>6900</v>
      </c>
    </row>
    <row r="13" spans="1:9" ht="18" customHeight="1" x14ac:dyDescent="0.2">
      <c r="A13" s="50" t="s">
        <v>57</v>
      </c>
      <c r="B13" s="7">
        <v>90</v>
      </c>
      <c r="C13" s="91">
        <v>90</v>
      </c>
      <c r="D13" s="155">
        <v>90</v>
      </c>
      <c r="E13" s="91">
        <v>90</v>
      </c>
      <c r="F13" s="155">
        <v>90</v>
      </c>
      <c r="G13" s="15">
        <v>90</v>
      </c>
      <c r="H13" s="15">
        <v>90</v>
      </c>
      <c r="I13" s="15">
        <v>90</v>
      </c>
    </row>
    <row r="14" spans="1:9" ht="18" customHeight="1" x14ac:dyDescent="0.2">
      <c r="A14" s="50" t="s">
        <v>58</v>
      </c>
      <c r="B14" s="7" t="s">
        <v>32</v>
      </c>
      <c r="C14" s="91" t="s">
        <v>32</v>
      </c>
      <c r="D14" s="155" t="s">
        <v>32</v>
      </c>
      <c r="E14" s="91" t="s">
        <v>32</v>
      </c>
      <c r="F14" s="151" t="s">
        <v>32</v>
      </c>
      <c r="G14" s="70" t="s">
        <v>32</v>
      </c>
      <c r="H14" s="70" t="s">
        <v>32</v>
      </c>
      <c r="I14" s="70" t="s">
        <v>32</v>
      </c>
    </row>
    <row r="15" spans="1:9" ht="18" customHeight="1" x14ac:dyDescent="0.2">
      <c r="A15" s="103" t="s">
        <v>10</v>
      </c>
      <c r="B15" s="67"/>
      <c r="C15" s="106"/>
      <c r="D15" s="106"/>
      <c r="E15" s="67"/>
      <c r="F15" s="67"/>
      <c r="G15" s="67"/>
      <c r="H15" s="112"/>
      <c r="I15" s="112"/>
    </row>
    <row r="16" spans="1:9" ht="18" customHeight="1" x14ac:dyDescent="0.2">
      <c r="A16" s="84" t="s">
        <v>88</v>
      </c>
      <c r="B16" s="7" t="s">
        <v>13</v>
      </c>
      <c r="C16" s="91" t="s">
        <v>13</v>
      </c>
      <c r="D16" s="155" t="s">
        <v>13</v>
      </c>
      <c r="E16" s="91" t="s">
        <v>13</v>
      </c>
      <c r="F16" s="155" t="s">
        <v>13</v>
      </c>
      <c r="G16" s="63" t="s">
        <v>13</v>
      </c>
      <c r="H16" s="63" t="s">
        <v>13</v>
      </c>
      <c r="I16" s="161" t="s">
        <v>13</v>
      </c>
    </row>
    <row r="17" spans="1:9" ht="18" customHeight="1" x14ac:dyDescent="0.2">
      <c r="A17" s="85" t="s">
        <v>89</v>
      </c>
      <c r="B17" s="15">
        <v>2</v>
      </c>
      <c r="C17" s="92">
        <v>2</v>
      </c>
      <c r="D17" s="92">
        <v>2</v>
      </c>
      <c r="E17" s="92">
        <v>2</v>
      </c>
      <c r="F17" s="92">
        <v>2</v>
      </c>
      <c r="G17" s="15">
        <v>2</v>
      </c>
      <c r="H17" s="7">
        <v>2</v>
      </c>
      <c r="I17" s="159">
        <v>2</v>
      </c>
    </row>
    <row r="18" spans="1:9" ht="18" customHeight="1" x14ac:dyDescent="0.2">
      <c r="A18" s="85" t="s">
        <v>90</v>
      </c>
      <c r="B18" s="7">
        <v>0</v>
      </c>
      <c r="C18" s="91">
        <v>0</v>
      </c>
      <c r="D18" s="155">
        <v>0</v>
      </c>
      <c r="E18" s="91">
        <v>0</v>
      </c>
      <c r="F18" s="155">
        <v>0</v>
      </c>
      <c r="G18" s="7">
        <v>0</v>
      </c>
      <c r="H18" s="7">
        <v>0</v>
      </c>
      <c r="I18" s="159">
        <v>0</v>
      </c>
    </row>
    <row r="19" spans="1:9" ht="18" customHeight="1" x14ac:dyDescent="0.2">
      <c r="A19" s="107" t="s">
        <v>59</v>
      </c>
      <c r="B19" s="70">
        <v>70</v>
      </c>
      <c r="C19" s="121">
        <v>70</v>
      </c>
      <c r="D19" s="151">
        <v>70</v>
      </c>
      <c r="E19" s="121">
        <v>70</v>
      </c>
      <c r="F19" s="151">
        <v>70</v>
      </c>
      <c r="G19" s="61">
        <v>70</v>
      </c>
      <c r="H19" s="61">
        <v>70</v>
      </c>
      <c r="I19" s="160">
        <v>70</v>
      </c>
    </row>
    <row r="20" spans="1:9" ht="18" customHeight="1" x14ac:dyDescent="0.2">
      <c r="A20" s="114" t="s">
        <v>11</v>
      </c>
      <c r="B20" s="110"/>
      <c r="C20" s="110"/>
      <c r="D20" s="110"/>
      <c r="E20" s="110"/>
      <c r="F20" s="110"/>
      <c r="G20" s="122"/>
      <c r="H20" s="123"/>
      <c r="I20" s="123"/>
    </row>
    <row r="21" spans="1:9" ht="38" customHeight="1" x14ac:dyDescent="0.2">
      <c r="A21" s="85" t="s">
        <v>12</v>
      </c>
      <c r="B21" s="63" t="s">
        <v>66</v>
      </c>
      <c r="C21" s="154" t="s">
        <v>66</v>
      </c>
      <c r="D21" s="154" t="s">
        <v>66</v>
      </c>
      <c r="E21" s="154" t="s">
        <v>66</v>
      </c>
      <c r="F21" s="154" t="s">
        <v>66</v>
      </c>
      <c r="G21" s="154" t="s">
        <v>66</v>
      </c>
      <c r="H21" s="71" t="s">
        <v>66</v>
      </c>
      <c r="I21" s="71" t="s">
        <v>66</v>
      </c>
    </row>
    <row r="22" spans="1:9" ht="18" customHeight="1" x14ac:dyDescent="0.2">
      <c r="A22" s="85" t="s">
        <v>61</v>
      </c>
      <c r="B22" s="44" t="s">
        <v>23</v>
      </c>
      <c r="C22" s="93" t="s">
        <v>175</v>
      </c>
      <c r="D22" s="93" t="s">
        <v>175</v>
      </c>
      <c r="E22" s="93" t="s">
        <v>23</v>
      </c>
      <c r="F22" s="93" t="s">
        <v>23</v>
      </c>
      <c r="G22" s="44" t="s">
        <v>23</v>
      </c>
      <c r="H22" s="44" t="s">
        <v>23</v>
      </c>
      <c r="I22" s="44" t="s">
        <v>23</v>
      </c>
    </row>
    <row r="23" spans="1:9" ht="18" customHeight="1" x14ac:dyDescent="0.2">
      <c r="A23" s="85" t="s">
        <v>91</v>
      </c>
      <c r="B23" s="44" t="s">
        <v>22</v>
      </c>
      <c r="C23" s="93" t="s">
        <v>22</v>
      </c>
      <c r="D23" s="93" t="s">
        <v>22</v>
      </c>
      <c r="E23" s="93" t="s">
        <v>22</v>
      </c>
      <c r="F23" s="93" t="s">
        <v>22</v>
      </c>
      <c r="G23" s="44" t="s">
        <v>22</v>
      </c>
      <c r="H23" s="44" t="s">
        <v>22</v>
      </c>
      <c r="I23" s="44" t="s">
        <v>22</v>
      </c>
    </row>
    <row r="24" spans="1:9" ht="18" customHeight="1" x14ac:dyDescent="0.2">
      <c r="A24" s="50" t="s">
        <v>62</v>
      </c>
      <c r="B24" s="7">
        <v>1</v>
      </c>
      <c r="C24" s="91">
        <v>1</v>
      </c>
      <c r="D24" s="155">
        <v>1</v>
      </c>
      <c r="E24" s="91">
        <v>1</v>
      </c>
      <c r="F24" s="155">
        <v>1</v>
      </c>
      <c r="G24" s="15">
        <v>1</v>
      </c>
      <c r="H24" s="15">
        <v>1</v>
      </c>
      <c r="I24" s="15">
        <v>1</v>
      </c>
    </row>
    <row r="25" spans="1:9" ht="18" customHeight="1" x14ac:dyDescent="0.2">
      <c r="A25" s="50" t="s">
        <v>53</v>
      </c>
      <c r="B25" s="7">
        <v>2</v>
      </c>
      <c r="C25" s="91">
        <v>2</v>
      </c>
      <c r="D25" s="155">
        <v>2</v>
      </c>
      <c r="E25" s="91">
        <v>2</v>
      </c>
      <c r="F25" s="155">
        <v>2</v>
      </c>
      <c r="G25" s="15">
        <v>2</v>
      </c>
      <c r="H25" s="15">
        <v>2</v>
      </c>
      <c r="I25" s="15">
        <v>2</v>
      </c>
    </row>
    <row r="26" spans="1:9" ht="18" customHeight="1" x14ac:dyDescent="0.2">
      <c r="A26" s="113" t="s">
        <v>122</v>
      </c>
      <c r="B26" s="70" t="s">
        <v>126</v>
      </c>
      <c r="C26" s="61" t="s">
        <v>126</v>
      </c>
      <c r="D26" s="153" t="s">
        <v>126</v>
      </c>
      <c r="E26" s="61" t="s">
        <v>126</v>
      </c>
      <c r="F26" s="153" t="s">
        <v>126</v>
      </c>
      <c r="G26" s="61" t="s">
        <v>126</v>
      </c>
      <c r="H26" s="61" t="s">
        <v>126</v>
      </c>
      <c r="I26" s="160" t="s">
        <v>126</v>
      </c>
    </row>
    <row r="27" spans="1:9" ht="18" customHeight="1" x14ac:dyDescent="0.2">
      <c r="A27" s="114" t="s">
        <v>121</v>
      </c>
      <c r="B27" s="67"/>
      <c r="C27" s="67"/>
      <c r="D27" s="67"/>
      <c r="E27" s="67"/>
      <c r="F27" s="67"/>
      <c r="G27" s="67"/>
      <c r="H27" s="68"/>
      <c r="I27" s="68"/>
    </row>
    <row r="28" spans="1:9" ht="32" customHeight="1" x14ac:dyDescent="0.2">
      <c r="A28" s="85" t="s">
        <v>61</v>
      </c>
      <c r="B28" s="71">
        <v>128</v>
      </c>
      <c r="C28" s="71">
        <v>128</v>
      </c>
      <c r="D28" s="71">
        <v>128</v>
      </c>
      <c r="E28" s="71">
        <v>128</v>
      </c>
      <c r="F28" s="71">
        <v>128</v>
      </c>
      <c r="G28" s="71">
        <v>128</v>
      </c>
      <c r="H28" s="71">
        <v>128</v>
      </c>
      <c r="I28" s="71">
        <v>128</v>
      </c>
    </row>
    <row r="29" spans="1:9" ht="18" customHeight="1" x14ac:dyDescent="0.2">
      <c r="A29" s="107" t="s">
        <v>91</v>
      </c>
      <c r="B29" s="70" t="s">
        <v>147</v>
      </c>
      <c r="C29" s="124" t="s">
        <v>22</v>
      </c>
      <c r="D29" s="124" t="s">
        <v>22</v>
      </c>
      <c r="E29" s="124" t="s">
        <v>22</v>
      </c>
      <c r="F29" s="124" t="s">
        <v>22</v>
      </c>
      <c r="G29" s="124" t="s">
        <v>22</v>
      </c>
      <c r="H29" s="124" t="s">
        <v>22</v>
      </c>
      <c r="I29" s="44" t="s">
        <v>22</v>
      </c>
    </row>
    <row r="30" spans="1:9" ht="18" customHeight="1" x14ac:dyDescent="0.2">
      <c r="A30" s="114" t="s">
        <v>103</v>
      </c>
      <c r="B30" s="110"/>
      <c r="C30" s="110"/>
      <c r="D30" s="110"/>
      <c r="E30" s="110"/>
      <c r="F30" s="110"/>
      <c r="G30" s="122"/>
      <c r="H30" s="123"/>
      <c r="I30" s="123"/>
    </row>
    <row r="31" spans="1:9" ht="18" customHeight="1" x14ac:dyDescent="0.2">
      <c r="A31" s="86" t="s">
        <v>100</v>
      </c>
      <c r="B31" s="63">
        <v>0</v>
      </c>
      <c r="C31" s="125">
        <v>0</v>
      </c>
      <c r="D31" s="152">
        <v>0</v>
      </c>
      <c r="E31" s="125">
        <v>0</v>
      </c>
      <c r="F31" s="152">
        <v>0</v>
      </c>
      <c r="G31" s="71">
        <v>0</v>
      </c>
      <c r="H31" s="71">
        <v>0</v>
      </c>
      <c r="I31" s="71">
        <v>0</v>
      </c>
    </row>
    <row r="32" spans="1:9" ht="18" customHeight="1" x14ac:dyDescent="0.2">
      <c r="A32" s="86" t="s">
        <v>101</v>
      </c>
      <c r="B32" s="7">
        <v>1000</v>
      </c>
      <c r="C32" s="91">
        <v>1000</v>
      </c>
      <c r="D32" s="155" t="s">
        <v>32</v>
      </c>
      <c r="E32" s="91">
        <v>1000</v>
      </c>
      <c r="F32" s="155" t="s">
        <v>32</v>
      </c>
      <c r="G32" s="15">
        <v>1000</v>
      </c>
      <c r="H32" s="15" t="s">
        <v>32</v>
      </c>
      <c r="I32" s="15" t="s">
        <v>32</v>
      </c>
    </row>
    <row r="33" spans="1:9" ht="18" customHeight="1" x14ac:dyDescent="0.2">
      <c r="A33" s="17" t="s">
        <v>105</v>
      </c>
      <c r="B33" s="61">
        <v>30</v>
      </c>
      <c r="C33" s="121">
        <v>32</v>
      </c>
      <c r="D33" s="151">
        <v>6</v>
      </c>
      <c r="E33" s="121">
        <v>32</v>
      </c>
      <c r="F33" s="156">
        <v>1</v>
      </c>
      <c r="G33" s="98">
        <v>30</v>
      </c>
      <c r="H33" s="61">
        <v>1</v>
      </c>
      <c r="I33" s="160">
        <v>1</v>
      </c>
    </row>
    <row r="34" spans="1:9" ht="18" customHeight="1" x14ac:dyDescent="0.2">
      <c r="A34" s="109" t="s">
        <v>60</v>
      </c>
      <c r="B34" s="110"/>
      <c r="C34" s="110"/>
      <c r="D34" s="110"/>
      <c r="E34" s="110"/>
      <c r="F34" s="110"/>
      <c r="G34" s="110"/>
      <c r="H34" s="112"/>
      <c r="I34" s="112"/>
    </row>
    <row r="35" spans="1:9" ht="18" customHeight="1" x14ac:dyDescent="0.2">
      <c r="A35" s="88" t="s">
        <v>104</v>
      </c>
      <c r="B35" s="63" t="s">
        <v>102</v>
      </c>
      <c r="C35" s="125" t="s">
        <v>203</v>
      </c>
      <c r="D35" s="162" t="s">
        <v>203</v>
      </c>
      <c r="E35" s="162" t="s">
        <v>203</v>
      </c>
      <c r="F35" s="162" t="s">
        <v>203</v>
      </c>
      <c r="G35" s="126" t="s">
        <v>102</v>
      </c>
      <c r="H35" s="126" t="s">
        <v>102</v>
      </c>
      <c r="I35" s="126" t="s">
        <v>102</v>
      </c>
    </row>
    <row r="36" spans="1:9" ht="18" customHeight="1" x14ac:dyDescent="0.2">
      <c r="A36" s="60" t="s">
        <v>93</v>
      </c>
      <c r="B36" s="70" t="s">
        <v>176</v>
      </c>
      <c r="C36" s="146" t="s">
        <v>191</v>
      </c>
      <c r="D36" s="146" t="s">
        <v>189</v>
      </c>
      <c r="E36" s="146" t="s">
        <v>192</v>
      </c>
      <c r="F36" s="146" t="s">
        <v>186</v>
      </c>
      <c r="G36" s="70" t="s">
        <v>165</v>
      </c>
      <c r="H36" s="70" t="s">
        <v>165</v>
      </c>
      <c r="I36" s="70" t="s">
        <v>165</v>
      </c>
    </row>
    <row r="37" spans="1:9" ht="18" customHeight="1" x14ac:dyDescent="0.2">
      <c r="A37" s="109" t="s">
        <v>16</v>
      </c>
      <c r="B37" s="110"/>
      <c r="C37" s="110"/>
      <c r="D37" s="110"/>
      <c r="E37" s="110"/>
      <c r="F37" s="110"/>
      <c r="G37" s="110"/>
      <c r="H37" s="112"/>
      <c r="I37" s="112"/>
    </row>
    <row r="38" spans="1:9" ht="18" customHeight="1" x14ac:dyDescent="0.2">
      <c r="A38" s="86" t="s">
        <v>17</v>
      </c>
      <c r="B38" s="64" t="s">
        <v>18</v>
      </c>
      <c r="C38" s="127" t="s">
        <v>18</v>
      </c>
      <c r="D38" s="127" t="s">
        <v>18</v>
      </c>
      <c r="E38" s="127" t="s">
        <v>18</v>
      </c>
      <c r="F38" s="127" t="s">
        <v>18</v>
      </c>
      <c r="G38" s="128" t="s">
        <v>18</v>
      </c>
      <c r="H38" s="64" t="s">
        <v>18</v>
      </c>
      <c r="I38" s="64" t="s">
        <v>18</v>
      </c>
    </row>
    <row r="39" spans="1:9" ht="18" customHeight="1" x14ac:dyDescent="0.2">
      <c r="A39" s="51" t="s">
        <v>42</v>
      </c>
      <c r="B39" s="43" t="s">
        <v>168</v>
      </c>
      <c r="C39" s="15" t="s">
        <v>170</v>
      </c>
      <c r="D39" s="15" t="s">
        <v>170</v>
      </c>
      <c r="E39" s="94">
        <v>8</v>
      </c>
      <c r="F39" s="94">
        <v>8</v>
      </c>
      <c r="G39" s="74">
        <v>12</v>
      </c>
      <c r="H39" s="43">
        <v>12</v>
      </c>
      <c r="I39" s="43">
        <v>12</v>
      </c>
    </row>
    <row r="40" spans="1:9" ht="18" customHeight="1" x14ac:dyDescent="0.2">
      <c r="A40" s="183" t="s">
        <v>54</v>
      </c>
      <c r="B40" s="184"/>
      <c r="C40" s="184"/>
      <c r="D40" s="184"/>
      <c r="E40" s="184"/>
      <c r="F40" s="184"/>
      <c r="G40" s="184"/>
      <c r="H40" s="184"/>
      <c r="I40" s="184"/>
    </row>
    <row r="41" spans="1:9" ht="18" customHeight="1" x14ac:dyDescent="0.2">
      <c r="A41" s="49" t="s">
        <v>19</v>
      </c>
      <c r="B41" s="25">
        <v>3.4722222222222224E-4</v>
      </c>
      <c r="C41" s="95">
        <v>3.4722222222222224E-4</v>
      </c>
      <c r="D41" s="95">
        <v>3.4722222222222224E-4</v>
      </c>
      <c r="E41" s="95">
        <v>3.4722222222222224E-4</v>
      </c>
      <c r="F41" s="25">
        <v>3.4722222222222224E-4</v>
      </c>
      <c r="G41" s="25">
        <v>3.4722222222222224E-4</v>
      </c>
      <c r="H41" s="25">
        <v>3.4722222222222224E-4</v>
      </c>
      <c r="I41" s="25">
        <v>3.4722222222222224E-4</v>
      </c>
    </row>
    <row r="42" spans="1:9" ht="18" customHeight="1" x14ac:dyDescent="0.2">
      <c r="A42" s="49" t="s">
        <v>20</v>
      </c>
      <c r="B42" s="20">
        <v>3.5416666666666665E-3</v>
      </c>
      <c r="C42" s="96">
        <v>0.50403935185185189</v>
      </c>
      <c r="D42" s="25">
        <v>2.5462962962962961E-4</v>
      </c>
      <c r="E42" s="96">
        <v>0.5040162037037037</v>
      </c>
      <c r="F42" s="25">
        <v>3.7037037037037035E-4</v>
      </c>
      <c r="G42" s="45">
        <v>3.7037037037037034E-3</v>
      </c>
      <c r="H42" s="20">
        <v>4.3981481481481481E-4</v>
      </c>
      <c r="I42" s="20">
        <v>2.8935185185185188E-3</v>
      </c>
    </row>
    <row r="43" spans="1:9" ht="18" customHeight="1" x14ac:dyDescent="0.2">
      <c r="A43" s="49" t="s">
        <v>26</v>
      </c>
      <c r="B43" s="22">
        <f t="shared" ref="B43:G43" si="0">B42+B41</f>
        <v>3.8888888888888888E-3</v>
      </c>
      <c r="C43" s="97">
        <f>C42+C41</f>
        <v>0.50438657407407417</v>
      </c>
      <c r="D43" s="96">
        <f>SUM(D41:D42)</f>
        <v>6.018518518518519E-4</v>
      </c>
      <c r="E43" s="97">
        <f t="shared" si="0"/>
        <v>0.50436342592592598</v>
      </c>
      <c r="F43" s="97">
        <f>SUM(F41:F42)</f>
        <v>7.1759259259259259E-4</v>
      </c>
      <c r="G43" s="22">
        <f t="shared" si="0"/>
        <v>4.0509259259259257E-3</v>
      </c>
      <c r="H43" s="22">
        <f>H42+H41</f>
        <v>7.8703703703703705E-4</v>
      </c>
      <c r="I43" s="22">
        <f>I42+I41</f>
        <v>3.2407407407407411E-3</v>
      </c>
    </row>
    <row r="44" spans="1:9" ht="18" customHeight="1" x14ac:dyDescent="0.2">
      <c r="A44" s="195" t="s">
        <v>84</v>
      </c>
      <c r="B44" s="101" t="s">
        <v>201</v>
      </c>
      <c r="C44" s="7" t="s">
        <v>146</v>
      </c>
      <c r="D44" s="150" t="s">
        <v>146</v>
      </c>
      <c r="E44" s="7" t="s">
        <v>125</v>
      </c>
      <c r="F44" s="150" t="s">
        <v>125</v>
      </c>
      <c r="G44" s="61" t="s">
        <v>136</v>
      </c>
      <c r="H44" s="61" t="s">
        <v>136</v>
      </c>
      <c r="I44" s="159" t="s">
        <v>194</v>
      </c>
    </row>
    <row r="45" spans="1:9" ht="18" customHeight="1" x14ac:dyDescent="0.2">
      <c r="A45" s="195"/>
      <c r="B45" s="189" t="s">
        <v>149</v>
      </c>
      <c r="C45" s="192" t="s">
        <v>143</v>
      </c>
      <c r="D45" s="151"/>
      <c r="E45" s="196"/>
      <c r="F45" s="151"/>
      <c r="G45" s="185" t="s">
        <v>177</v>
      </c>
      <c r="H45" s="186"/>
      <c r="I45" s="141" t="s">
        <v>200</v>
      </c>
    </row>
    <row r="46" spans="1:9" ht="18" customHeight="1" x14ac:dyDescent="0.2">
      <c r="A46" s="195"/>
      <c r="B46" s="190"/>
      <c r="C46" s="193"/>
      <c r="D46" s="156"/>
      <c r="E46" s="196"/>
      <c r="F46" s="96">
        <f>E43+F43</f>
        <v>0.50508101851851861</v>
      </c>
      <c r="G46" s="148" t="s">
        <v>181</v>
      </c>
      <c r="H46" s="149">
        <f>G43+H43+H43</f>
        <v>5.6249999999999998E-3</v>
      </c>
      <c r="I46" s="22"/>
    </row>
    <row r="47" spans="1:9" ht="110" customHeight="1" x14ac:dyDescent="0.2">
      <c r="A47" s="195"/>
      <c r="B47" s="191"/>
      <c r="C47" s="194"/>
      <c r="D47" s="152"/>
      <c r="E47" s="196"/>
      <c r="F47" s="152"/>
      <c r="G47" s="187" t="s">
        <v>81</v>
      </c>
      <c r="H47" s="188"/>
      <c r="I47" s="141"/>
    </row>
    <row r="48" spans="1:9" ht="18" customHeight="1" x14ac:dyDescent="0.2">
      <c r="H48" s="6"/>
      <c r="I48" s="6"/>
    </row>
    <row r="49" spans="8:9" ht="18" customHeight="1" x14ac:dyDescent="0.2">
      <c r="H49" s="6"/>
      <c r="I49" s="6"/>
    </row>
    <row r="50" spans="8:9" ht="18" customHeight="1" x14ac:dyDescent="0.2">
      <c r="H50" s="6"/>
      <c r="I50" s="6"/>
    </row>
    <row r="52" spans="8:9" ht="16" customHeight="1" x14ac:dyDescent="0.2"/>
    <row r="53" spans="8:9" ht="23" customHeight="1" x14ac:dyDescent="0.2"/>
  </sheetData>
  <mergeCells count="9">
    <mergeCell ref="A2:I2"/>
    <mergeCell ref="B3:I3"/>
    <mergeCell ref="A40:I40"/>
    <mergeCell ref="G45:H45"/>
    <mergeCell ref="G47:H47"/>
    <mergeCell ref="B45:B47"/>
    <mergeCell ref="C45:C47"/>
    <mergeCell ref="A44:A47"/>
    <mergeCell ref="E45:E47"/>
  </mergeCells>
  <phoneticPr fontId="5" type="noConversion"/>
  <pageMargins left="0.70000000000000007" right="0.70000000000000007" top="0.75000000000000011" bottom="0.75000000000000011" header="0.30000000000000004" footer="0.30000000000000004"/>
  <pageSetup scale="4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2"/>
  <sheetViews>
    <sheetView zoomScale="86" workbookViewId="0">
      <selection activeCell="G9" sqref="G9"/>
    </sheetView>
  </sheetViews>
  <sheetFormatPr baseColWidth="10" defaultColWidth="30" defaultRowHeight="18" customHeight="1" x14ac:dyDescent="0.2"/>
  <cols>
    <col min="1" max="16384" width="30" style="6"/>
  </cols>
  <sheetData>
    <row r="1" spans="1:6" ht="18" customHeight="1" x14ac:dyDescent="0.2">
      <c r="A1" s="4"/>
    </row>
    <row r="2" spans="1:6" ht="18" customHeight="1" x14ac:dyDescent="0.2">
      <c r="A2" s="168" t="s">
        <v>109</v>
      </c>
      <c r="B2" s="169"/>
      <c r="C2" s="169"/>
      <c r="D2" s="169"/>
      <c r="E2" s="169"/>
      <c r="F2" s="169"/>
    </row>
    <row r="3" spans="1:6" ht="18" customHeight="1" x14ac:dyDescent="0.2">
      <c r="A3" s="52" t="s">
        <v>27</v>
      </c>
      <c r="B3" s="170" t="s">
        <v>74</v>
      </c>
      <c r="C3" s="171"/>
      <c r="D3" s="171"/>
      <c r="E3" s="171"/>
      <c r="F3" s="171"/>
    </row>
    <row r="4" spans="1:6" ht="18" customHeight="1" x14ac:dyDescent="0.2">
      <c r="A4" s="53" t="s">
        <v>1</v>
      </c>
      <c r="B4" s="48" t="s">
        <v>28</v>
      </c>
      <c r="C4" s="3" t="s">
        <v>29</v>
      </c>
      <c r="D4" s="3" t="s">
        <v>29</v>
      </c>
      <c r="E4" s="3" t="s">
        <v>31</v>
      </c>
      <c r="F4" s="3" t="s">
        <v>31</v>
      </c>
    </row>
    <row r="5" spans="1:6" ht="18" customHeight="1" x14ac:dyDescent="0.2">
      <c r="A5" s="53" t="s">
        <v>2</v>
      </c>
      <c r="B5" s="3" t="s">
        <v>3</v>
      </c>
      <c r="C5" s="3" t="s">
        <v>3</v>
      </c>
      <c r="D5" s="3" t="s">
        <v>3</v>
      </c>
      <c r="E5" s="3" t="s">
        <v>3</v>
      </c>
      <c r="F5" s="3" t="s">
        <v>3</v>
      </c>
    </row>
    <row r="6" spans="1:6" ht="18" customHeight="1" x14ac:dyDescent="0.2">
      <c r="A6" s="53" t="s">
        <v>4</v>
      </c>
      <c r="B6" s="3" t="s">
        <v>5</v>
      </c>
      <c r="C6" s="3" t="s">
        <v>140</v>
      </c>
      <c r="D6" s="3" t="s">
        <v>40</v>
      </c>
      <c r="E6" s="3" t="s">
        <v>36</v>
      </c>
      <c r="F6" s="3" t="s">
        <v>193</v>
      </c>
    </row>
    <row r="7" spans="1:6" ht="18" customHeight="1" x14ac:dyDescent="0.2">
      <c r="A7" s="54" t="s">
        <v>63</v>
      </c>
      <c r="B7" s="7">
        <v>22</v>
      </c>
      <c r="C7" s="7" t="s">
        <v>141</v>
      </c>
      <c r="D7" s="7" t="s">
        <v>41</v>
      </c>
      <c r="E7" s="15">
        <v>17</v>
      </c>
      <c r="F7" s="15"/>
    </row>
    <row r="8" spans="1:6" ht="18" customHeight="1" x14ac:dyDescent="0.2">
      <c r="A8" s="54" t="s">
        <v>21</v>
      </c>
      <c r="B8" s="7" t="s">
        <v>7</v>
      </c>
      <c r="C8" s="7" t="s">
        <v>110</v>
      </c>
      <c r="D8" s="7" t="s">
        <v>110</v>
      </c>
      <c r="E8" s="8" t="s">
        <v>7</v>
      </c>
      <c r="F8" s="8" t="s">
        <v>7</v>
      </c>
    </row>
    <row r="9" spans="1:6" ht="18" customHeight="1" x14ac:dyDescent="0.2">
      <c r="A9" s="54" t="s">
        <v>8</v>
      </c>
      <c r="B9" s="9" t="s">
        <v>65</v>
      </c>
      <c r="C9" s="9" t="s">
        <v>111</v>
      </c>
      <c r="D9" s="9" t="s">
        <v>111</v>
      </c>
      <c r="E9" s="9" t="s">
        <v>85</v>
      </c>
      <c r="F9" s="9" t="s">
        <v>85</v>
      </c>
    </row>
    <row r="10" spans="1:6" ht="18" customHeight="1" x14ac:dyDescent="0.2">
      <c r="A10" s="163" t="s">
        <v>9</v>
      </c>
      <c r="B10" s="164"/>
      <c r="C10" s="164"/>
      <c r="D10" s="164"/>
      <c r="E10" s="164"/>
      <c r="F10" s="164"/>
    </row>
    <row r="11" spans="1:6" ht="18" customHeight="1" x14ac:dyDescent="0.2">
      <c r="A11" s="56" t="s">
        <v>55</v>
      </c>
      <c r="B11" s="7">
        <v>30</v>
      </c>
      <c r="C11" s="8">
        <v>30</v>
      </c>
      <c r="D11" s="8">
        <v>30</v>
      </c>
      <c r="E11" s="24">
        <v>30</v>
      </c>
      <c r="F11" s="24">
        <v>30</v>
      </c>
    </row>
    <row r="12" spans="1:6" ht="18" customHeight="1" x14ac:dyDescent="0.2">
      <c r="A12" s="56" t="s">
        <v>56</v>
      </c>
      <c r="B12" s="44">
        <v>2400</v>
      </c>
      <c r="C12" s="15">
        <v>2110</v>
      </c>
      <c r="D12" s="15">
        <v>2110</v>
      </c>
      <c r="E12" s="15">
        <v>2110</v>
      </c>
      <c r="F12" s="15">
        <v>2130</v>
      </c>
    </row>
    <row r="13" spans="1:6" ht="18" customHeight="1" x14ac:dyDescent="0.2">
      <c r="A13" s="56" t="s">
        <v>57</v>
      </c>
      <c r="B13" s="44">
        <v>70</v>
      </c>
      <c r="C13" s="24">
        <v>70</v>
      </c>
      <c r="D13" s="24">
        <v>70</v>
      </c>
      <c r="E13" s="24">
        <v>70</v>
      </c>
      <c r="F13" s="24">
        <v>70</v>
      </c>
    </row>
    <row r="14" spans="1:6" ht="18" customHeight="1" x14ac:dyDescent="0.2">
      <c r="A14" s="56" t="s">
        <v>58</v>
      </c>
      <c r="B14" s="10" t="s">
        <v>32</v>
      </c>
      <c r="C14" s="7" t="s">
        <v>32</v>
      </c>
      <c r="D14" s="7" t="s">
        <v>32</v>
      </c>
      <c r="E14" s="44" t="s">
        <v>32</v>
      </c>
      <c r="F14" s="44" t="s">
        <v>32</v>
      </c>
    </row>
    <row r="15" spans="1:6" ht="18" customHeight="1" x14ac:dyDescent="0.2">
      <c r="A15" s="55" t="s">
        <v>10</v>
      </c>
      <c r="B15" s="27"/>
      <c r="C15" s="27"/>
      <c r="D15" s="27"/>
      <c r="E15" s="27"/>
      <c r="F15" s="27"/>
    </row>
    <row r="16" spans="1:6" ht="18" customHeight="1" x14ac:dyDescent="0.2">
      <c r="A16" s="84" t="s">
        <v>88</v>
      </c>
      <c r="B16" s="10" t="s">
        <v>87</v>
      </c>
      <c r="C16" s="10" t="s">
        <v>87</v>
      </c>
      <c r="D16" s="10" t="s">
        <v>87</v>
      </c>
      <c r="E16" s="10" t="s">
        <v>87</v>
      </c>
      <c r="F16" s="10" t="s">
        <v>87</v>
      </c>
    </row>
    <row r="17" spans="1:6" ht="18" customHeight="1" x14ac:dyDescent="0.2">
      <c r="A17" s="85" t="s">
        <v>89</v>
      </c>
      <c r="B17" s="10">
        <v>3.5</v>
      </c>
      <c r="C17" s="10">
        <v>3.5</v>
      </c>
      <c r="D17" s="10">
        <v>3.5</v>
      </c>
      <c r="E17" s="10">
        <v>3.5</v>
      </c>
      <c r="F17" s="10">
        <v>3.5</v>
      </c>
    </row>
    <row r="18" spans="1:6" ht="18" customHeight="1" x14ac:dyDescent="0.2">
      <c r="A18" s="85" t="s">
        <v>90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18" customHeight="1" x14ac:dyDescent="0.2">
      <c r="A19" s="107" t="s">
        <v>59</v>
      </c>
      <c r="B19" s="130">
        <v>40</v>
      </c>
      <c r="C19" s="130">
        <v>40</v>
      </c>
      <c r="D19" s="130">
        <v>40</v>
      </c>
      <c r="E19" s="130">
        <v>40</v>
      </c>
      <c r="F19" s="130">
        <v>40</v>
      </c>
    </row>
    <row r="20" spans="1:6" ht="18" customHeight="1" x14ac:dyDescent="0.2">
      <c r="A20" s="114" t="s">
        <v>11</v>
      </c>
      <c r="B20" s="67"/>
      <c r="C20" s="67"/>
      <c r="D20" s="67"/>
      <c r="E20" s="68"/>
      <c r="F20" s="68"/>
    </row>
    <row r="21" spans="1:6" ht="18" customHeight="1" x14ac:dyDescent="0.2">
      <c r="A21" s="85" t="s">
        <v>12</v>
      </c>
      <c r="B21" s="131" t="s">
        <v>66</v>
      </c>
      <c r="C21" s="131" t="s">
        <v>66</v>
      </c>
      <c r="D21" s="131" t="s">
        <v>66</v>
      </c>
      <c r="E21" s="131" t="s">
        <v>66</v>
      </c>
      <c r="F21" s="131" t="s">
        <v>66</v>
      </c>
    </row>
    <row r="22" spans="1:6" ht="18" customHeight="1" x14ac:dyDescent="0.2">
      <c r="A22" s="85" t="s">
        <v>61</v>
      </c>
      <c r="B22" s="10" t="s">
        <v>14</v>
      </c>
      <c r="C22" s="10" t="s">
        <v>182</v>
      </c>
      <c r="D22" s="10" t="s">
        <v>14</v>
      </c>
      <c r="E22" s="10" t="s">
        <v>14</v>
      </c>
      <c r="F22" s="10" t="s">
        <v>14</v>
      </c>
    </row>
    <row r="23" spans="1:6" ht="18" customHeight="1" x14ac:dyDescent="0.2">
      <c r="A23" s="85" t="s">
        <v>91</v>
      </c>
      <c r="B23" s="10" t="s">
        <v>24</v>
      </c>
      <c r="C23" s="10" t="s">
        <v>24</v>
      </c>
      <c r="D23" s="10" t="s">
        <v>24</v>
      </c>
      <c r="E23" s="10" t="s">
        <v>24</v>
      </c>
      <c r="F23" s="10" t="s">
        <v>24</v>
      </c>
    </row>
    <row r="24" spans="1:6" ht="18" customHeight="1" x14ac:dyDescent="0.2">
      <c r="A24" s="50" t="s">
        <v>62</v>
      </c>
      <c r="B24" s="7">
        <v>1</v>
      </c>
      <c r="C24" s="7">
        <v>1</v>
      </c>
      <c r="D24" s="7">
        <v>1</v>
      </c>
      <c r="E24" s="7">
        <v>1</v>
      </c>
      <c r="F24" s="159">
        <v>1</v>
      </c>
    </row>
    <row r="25" spans="1:6" ht="18" customHeight="1" x14ac:dyDescent="0.2">
      <c r="A25" s="56" t="s">
        <v>53</v>
      </c>
      <c r="B25" s="7">
        <v>2</v>
      </c>
      <c r="C25" s="7">
        <v>2.1</v>
      </c>
      <c r="D25" s="7">
        <v>2</v>
      </c>
      <c r="E25" s="15">
        <v>2</v>
      </c>
      <c r="F25" s="15">
        <v>2</v>
      </c>
    </row>
    <row r="26" spans="1:6" ht="18" customHeight="1" x14ac:dyDescent="0.2">
      <c r="A26" s="99" t="s">
        <v>122</v>
      </c>
      <c r="B26" s="15" t="s">
        <v>126</v>
      </c>
      <c r="C26" s="7" t="s">
        <v>126</v>
      </c>
      <c r="D26" s="7" t="s">
        <v>126</v>
      </c>
      <c r="E26" s="7" t="s">
        <v>126</v>
      </c>
      <c r="F26" s="159" t="s">
        <v>126</v>
      </c>
    </row>
    <row r="27" spans="1:6" ht="18" customHeight="1" x14ac:dyDescent="0.2">
      <c r="A27" s="114" t="s">
        <v>121</v>
      </c>
      <c r="B27" s="132"/>
      <c r="C27" s="132"/>
      <c r="D27" s="132"/>
      <c r="E27" s="133"/>
      <c r="F27" s="133"/>
    </row>
    <row r="28" spans="1:6" ht="18" customHeight="1" x14ac:dyDescent="0.2">
      <c r="A28" s="85" t="s">
        <v>61</v>
      </c>
      <c r="B28" s="15">
        <v>64</v>
      </c>
      <c r="C28" s="15">
        <v>64</v>
      </c>
      <c r="D28" s="15">
        <v>64</v>
      </c>
      <c r="E28" s="15">
        <v>64</v>
      </c>
      <c r="F28" s="15">
        <v>64</v>
      </c>
    </row>
    <row r="29" spans="1:6" ht="18" customHeight="1" x14ac:dyDescent="0.2">
      <c r="A29" s="85" t="s">
        <v>91</v>
      </c>
      <c r="B29" s="10" t="s">
        <v>24</v>
      </c>
      <c r="C29" s="10" t="s">
        <v>24</v>
      </c>
      <c r="D29" s="10" t="s">
        <v>24</v>
      </c>
      <c r="E29" s="10" t="s">
        <v>24</v>
      </c>
      <c r="F29" s="10" t="s">
        <v>24</v>
      </c>
    </row>
    <row r="30" spans="1:6" ht="18" customHeight="1" x14ac:dyDescent="0.2">
      <c r="A30" s="136" t="s">
        <v>60</v>
      </c>
      <c r="B30" s="137"/>
      <c r="C30" s="137"/>
      <c r="D30" s="137"/>
      <c r="E30" s="138"/>
      <c r="F30" s="138"/>
    </row>
    <row r="31" spans="1:6" ht="18" customHeight="1" x14ac:dyDescent="0.2">
      <c r="A31" s="88" t="s">
        <v>104</v>
      </c>
      <c r="B31" s="7" t="s">
        <v>120</v>
      </c>
      <c r="C31" s="162" t="s">
        <v>203</v>
      </c>
      <c r="D31" s="162" t="s">
        <v>203</v>
      </c>
      <c r="E31" s="7" t="s">
        <v>107</v>
      </c>
      <c r="F31" s="159" t="s">
        <v>107</v>
      </c>
    </row>
    <row r="32" spans="1:6" ht="18" customHeight="1" x14ac:dyDescent="0.2">
      <c r="A32" s="56" t="s">
        <v>93</v>
      </c>
      <c r="B32" s="15" t="s">
        <v>176</v>
      </c>
      <c r="C32" s="8">
        <v>48.6</v>
      </c>
      <c r="D32" s="8">
        <v>2441</v>
      </c>
      <c r="E32" s="24">
        <v>2442</v>
      </c>
      <c r="F32" s="24">
        <v>2442</v>
      </c>
    </row>
    <row r="33" spans="1:6" ht="18" customHeight="1" x14ac:dyDescent="0.2">
      <c r="A33" s="85" t="s">
        <v>108</v>
      </c>
      <c r="B33" s="44">
        <v>200</v>
      </c>
      <c r="C33" s="44">
        <v>250</v>
      </c>
      <c r="D33" s="44">
        <v>250</v>
      </c>
      <c r="E33" s="44">
        <v>250</v>
      </c>
      <c r="F33" s="44">
        <v>250</v>
      </c>
    </row>
    <row r="34" spans="1:6" ht="18" customHeight="1" x14ac:dyDescent="0.2">
      <c r="A34" s="103" t="s">
        <v>16</v>
      </c>
      <c r="B34" s="66"/>
      <c r="C34" s="67"/>
      <c r="D34" s="67"/>
      <c r="E34" s="68"/>
      <c r="F34" s="68"/>
    </row>
    <row r="35" spans="1:6" ht="18" customHeight="1" x14ac:dyDescent="0.2">
      <c r="A35" s="56" t="s">
        <v>17</v>
      </c>
      <c r="B35" s="8" t="s">
        <v>18</v>
      </c>
      <c r="C35" s="8" t="s">
        <v>18</v>
      </c>
      <c r="D35" s="8" t="s">
        <v>18</v>
      </c>
      <c r="E35" s="8" t="s">
        <v>18</v>
      </c>
      <c r="F35" s="8" t="s">
        <v>18</v>
      </c>
    </row>
    <row r="36" spans="1:6" ht="18" customHeight="1" x14ac:dyDescent="0.2">
      <c r="A36" s="56" t="s">
        <v>42</v>
      </c>
      <c r="B36" s="43" t="s">
        <v>168</v>
      </c>
      <c r="C36" s="15" t="s">
        <v>170</v>
      </c>
      <c r="D36" s="43">
        <v>8</v>
      </c>
      <c r="E36" s="43">
        <v>12</v>
      </c>
      <c r="F36" s="43">
        <v>12</v>
      </c>
    </row>
    <row r="37" spans="1:6" ht="18" customHeight="1" x14ac:dyDescent="0.2">
      <c r="A37" s="183" t="s">
        <v>54</v>
      </c>
      <c r="B37" s="184"/>
      <c r="C37" s="184"/>
      <c r="D37" s="184"/>
      <c r="E37" s="184"/>
      <c r="F37" s="184"/>
    </row>
    <row r="38" spans="1:6" ht="18" customHeight="1" x14ac:dyDescent="0.2">
      <c r="A38" s="58" t="s">
        <v>19</v>
      </c>
      <c r="B38" s="20">
        <v>3.4722222222222224E-4</v>
      </c>
      <c r="C38" s="20">
        <v>3.4722222222222224E-4</v>
      </c>
      <c r="D38" s="20">
        <v>3.4722222222222224E-4</v>
      </c>
      <c r="E38" s="20">
        <v>3.4722222222222224E-4</v>
      </c>
      <c r="F38" s="20">
        <v>3.4722222222222224E-4</v>
      </c>
    </row>
    <row r="39" spans="1:6" ht="18" customHeight="1" x14ac:dyDescent="0.2">
      <c r="A39" s="58" t="s">
        <v>20</v>
      </c>
      <c r="B39" s="20">
        <v>6.9444444444444441E-3</v>
      </c>
      <c r="C39" s="20">
        <v>7.3958333333333341E-3</v>
      </c>
      <c r="D39" s="20">
        <v>7.3958333333333341E-3</v>
      </c>
      <c r="E39" s="20">
        <v>0.42408564814814814</v>
      </c>
      <c r="F39" s="20">
        <v>0.4241550925925926</v>
      </c>
    </row>
    <row r="40" spans="1:6" ht="18" customHeight="1" x14ac:dyDescent="0.2">
      <c r="A40" s="58" t="s">
        <v>26</v>
      </c>
      <c r="B40" s="20">
        <f>B39+B38</f>
        <v>7.2916666666666659E-3</v>
      </c>
      <c r="C40" s="20">
        <f>C39+C38</f>
        <v>7.743055555555556E-3</v>
      </c>
      <c r="D40" s="20">
        <f>D39+D38</f>
        <v>7.743055555555556E-3</v>
      </c>
      <c r="E40" s="20">
        <f>E39+E38</f>
        <v>0.42443287037037036</v>
      </c>
      <c r="F40" s="20">
        <f>F39+F38</f>
        <v>0.42450231481481482</v>
      </c>
    </row>
    <row r="41" spans="1:6" s="144" customFormat="1" ht="20" customHeight="1" x14ac:dyDescent="0.2">
      <c r="A41" s="197" t="s">
        <v>84</v>
      </c>
      <c r="B41" s="101" t="s">
        <v>201</v>
      </c>
      <c r="C41" s="7" t="s">
        <v>146</v>
      </c>
      <c r="D41" s="74" t="s">
        <v>125</v>
      </c>
      <c r="E41" s="74" t="s">
        <v>136</v>
      </c>
      <c r="F41" s="159" t="s">
        <v>194</v>
      </c>
    </row>
    <row r="42" spans="1:6" ht="33" customHeight="1" x14ac:dyDescent="0.2">
      <c r="A42" s="198"/>
      <c r="B42" s="141"/>
      <c r="C42" s="145" t="s">
        <v>142</v>
      </c>
      <c r="D42" s="141"/>
      <c r="E42" s="141"/>
      <c r="F42" s="141"/>
    </row>
  </sheetData>
  <mergeCells count="4">
    <mergeCell ref="A41:A42"/>
    <mergeCell ref="A2:F2"/>
    <mergeCell ref="B3:F3"/>
    <mergeCell ref="A37:F37"/>
  </mergeCells>
  <phoneticPr fontId="5" type="noConversion"/>
  <pageMargins left="0.70000000000000007" right="0.70000000000000007" top="0.75000000000000011" bottom="0.75000000000000011" header="0.30000000000000004" footer="0.30000000000000004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Feuil1</vt:lpstr>
      <vt:lpstr>Total Time</vt:lpstr>
      <vt:lpstr>Core - 3D-T1w</vt:lpstr>
      <vt:lpstr>Core - PD-T2</vt:lpstr>
      <vt:lpstr>Core - 2D FLAIR</vt:lpstr>
      <vt:lpstr>Core - T2STAR</vt:lpstr>
      <vt:lpstr>Core - DTI</vt:lpstr>
      <vt:lpstr>Core - Resting State</vt:lpstr>
      <vt:lpstr>'Core - 2D FLAIR'!Print_Area</vt:lpstr>
      <vt:lpstr>'Core - 3D-T1w'!Print_Area</vt:lpstr>
      <vt:lpstr>'Core - DTI'!Print_Area</vt:lpstr>
      <vt:lpstr>'Core - PD-T2'!Print_Area</vt:lpstr>
      <vt:lpstr>'Core - Resting State'!Print_Area</vt:lpstr>
      <vt:lpstr>'Core - T2STAR'!Print_Area</vt:lpstr>
    </vt:vector>
  </TitlesOfParts>
  <Company>ICM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Caroline</dc:creator>
  <cp:lastModifiedBy>Isabelle Chouinard</cp:lastModifiedBy>
  <cp:lastPrinted>2017-02-01T20:21:21Z</cp:lastPrinted>
  <dcterms:created xsi:type="dcterms:W3CDTF">2013-03-27T20:46:41Z</dcterms:created>
  <dcterms:modified xsi:type="dcterms:W3CDTF">2018-07-09T16:14:46Z</dcterms:modified>
</cp:coreProperties>
</file>